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00" activeTab="2"/>
  </bookViews>
  <sheets>
    <sheet name="1-я 27 июня" sheetId="3" r:id="rId1"/>
    <sheet name="2-я 30 июня-4 июля" sheetId="4" r:id="rId2"/>
    <sheet name="1-я 7-11 июля" sheetId="5" r:id="rId3"/>
    <sheet name="2-я 14-17 июля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<sst xmlns="http://schemas.openxmlformats.org/spreadsheetml/2006/main" count="1654" uniqueCount="219">
  <si>
    <t>Согласовано</t>
  </si>
  <si>
    <t>Утверждаю</t>
  </si>
  <si>
    <t>Директор школы</t>
  </si>
  <si>
    <t>________ ИП Карпачев В.Б.</t>
  </si>
  <si>
    <t>_________ ______________</t>
  </si>
  <si>
    <t xml:space="preserve">     Понедельник</t>
  </si>
  <si>
    <t>Школа</t>
  </si>
  <si>
    <t>Отд./корп</t>
  </si>
  <si>
    <t>День</t>
  </si>
  <si>
    <t>Прием 
пищи</t>
  </si>
  <si>
    <t>Раздел</t>
  </si>
  <si>
    <t>№ рецептуры</t>
  </si>
  <si>
    <t>Наименование блюда</t>
  </si>
  <si>
    <t>Вес блюда</t>
  </si>
  <si>
    <t>Цена без наценки</t>
  </si>
  <si>
    <t>Цена с наценкой</t>
  </si>
  <si>
    <t>Энергети-ческая ценность, ккал</t>
  </si>
  <si>
    <t>Пищевые вещества</t>
  </si>
  <si>
    <t>Белки, г</t>
  </si>
  <si>
    <t>Жиры, г</t>
  </si>
  <si>
    <t>Углеводы, г</t>
  </si>
  <si>
    <t>Завтрак</t>
  </si>
  <si>
    <t>Блюдо из яйца</t>
  </si>
  <si>
    <t>№ 211 сб.2015 г.</t>
  </si>
  <si>
    <t>Омлет с сыром</t>
  </si>
  <si>
    <t>1/170/20</t>
  </si>
  <si>
    <t>Блюдо из овощей</t>
  </si>
  <si>
    <t>№ 73 сб.2015 г.</t>
  </si>
  <si>
    <t>Икра кабачковая из свежих овощей</t>
  </si>
  <si>
    <t>1/100</t>
  </si>
  <si>
    <t>3 блюдо</t>
  </si>
  <si>
    <t>№ 377 сб.2015г.</t>
  </si>
  <si>
    <t>Чай с  лимоном</t>
  </si>
  <si>
    <t>1/200/7</t>
  </si>
  <si>
    <t>Хлеб</t>
  </si>
  <si>
    <t xml:space="preserve">Хлеб пшеничный 
</t>
  </si>
  <si>
    <t>1/50</t>
  </si>
  <si>
    <t>Хлеб ржаной</t>
  </si>
  <si>
    <t>ИТОГО завтрак:</t>
  </si>
  <si>
    <t>Обед</t>
  </si>
  <si>
    <t>Овощи натуральные</t>
  </si>
  <si>
    <t>№ 71 сб.2015 г.</t>
  </si>
  <si>
    <t xml:space="preserve">Овощи натуральные свежие (огурцы)
</t>
  </si>
  <si>
    <t>1/80</t>
  </si>
  <si>
    <t>1 блюдо</t>
  </si>
  <si>
    <t>№ 113 сб.2015г</t>
  </si>
  <si>
    <t>Суп картофельныйис макаронными изделиями</t>
  </si>
  <si>
    <t>1/250</t>
  </si>
  <si>
    <t>2 блюдо</t>
  </si>
  <si>
    <t>№ 290 сб.2015г.</t>
  </si>
  <si>
    <t>Птица, тушенная</t>
  </si>
  <si>
    <t>1/100/75</t>
  </si>
  <si>
    <t>№ 331 сб.2015г.</t>
  </si>
  <si>
    <t>в соусе сметанный с томатом</t>
  </si>
  <si>
    <t>Гарнир</t>
  </si>
  <si>
    <t>№ 302 сб.2015г.</t>
  </si>
  <si>
    <t>Каша гречневая рассыпчатая с маслом сливочным "Крестьянским" 72,5%</t>
  </si>
  <si>
    <t>1/194/7</t>
  </si>
  <si>
    <t>№ 344 сб.2015 г.</t>
  </si>
  <si>
    <t>Компот из сухофруктов</t>
  </si>
  <si>
    <t>1/200</t>
  </si>
  <si>
    <t>ИТОГО обед:</t>
  </si>
  <si>
    <t>Полдник</t>
  </si>
  <si>
    <t>Мучные изделия</t>
  </si>
  <si>
    <t>Кренднль сахарный</t>
  </si>
  <si>
    <t>Фрукты</t>
  </si>
  <si>
    <t>№ 338  сб.2015г.</t>
  </si>
  <si>
    <t>Фрукты свежие (яблоко)</t>
  </si>
  <si>
    <t>1/150</t>
  </si>
  <si>
    <t>Напитки</t>
  </si>
  <si>
    <t>Сок фруктовый в индивидуальной упаковке (яблоко, виноград, яблоко-виноград, мультифрукт)</t>
  </si>
  <si>
    <t>ИТОГО полдник:</t>
  </si>
  <si>
    <t>ИТОГО понедельник:</t>
  </si>
  <si>
    <t>2015 год Сборник рецептур на продукцию для обучающихся во всех образовательных учреждениях под редакцией Тутельян В.А.и Могильный  М.П.</t>
  </si>
  <si>
    <t>Экономист по ценам _______  Миргородская Л.А.</t>
  </si>
  <si>
    <t>Зав.производством _______ ______________</t>
  </si>
  <si>
    <t>Начальник лагеря _________ ______________</t>
  </si>
  <si>
    <t>Медицинский работник _______ _______________</t>
  </si>
  <si>
    <t>___________ ИП Карпачев В.Б.</t>
  </si>
  <si>
    <t xml:space="preserve">                               Вторник</t>
  </si>
  <si>
    <t>Каша молочная</t>
  </si>
  <si>
    <t>№ 182  сб.2015г.</t>
  </si>
  <si>
    <t>Каша жидкая молочная из овсяной крупы с маслом сливочным "Крестьянским" 72,5%</t>
  </si>
  <si>
    <t>1/220</t>
  </si>
  <si>
    <t>№ 382  сб.2015г.</t>
  </si>
  <si>
    <t xml:space="preserve">Какао с молоком </t>
  </si>
  <si>
    <t>Бутерброд</t>
  </si>
  <si>
    <t>№ 3  сб.2015г.</t>
  </si>
  <si>
    <t>Бутерброд с маслом сливочным "Крестьянским" 72,5% и сыром Российским</t>
  </si>
  <si>
    <t>1/15/10/30</t>
  </si>
  <si>
    <t xml:space="preserve">Хлеб пшеничный </t>
  </si>
  <si>
    <t>№ 71  сб.2015 г.</t>
  </si>
  <si>
    <t>Овощи натуральные свежие (помидоры)</t>
  </si>
  <si>
    <t>№ 82  сб.2015г.</t>
  </si>
  <si>
    <t>Борщ с капустой и картофелем со сметаной</t>
  </si>
  <si>
    <t>1/250/10</t>
  </si>
  <si>
    <t>№ 259  сб.2015г.</t>
  </si>
  <si>
    <t>Жаркое по-домашнему из говядины</t>
  </si>
  <si>
    <t>1/100/300</t>
  </si>
  <si>
    <t>№ 352  сб.2015г.</t>
  </si>
  <si>
    <t>Кисель из свежих яблок</t>
  </si>
  <si>
    <t>Кондитерское изделие (зефир)</t>
  </si>
  <si>
    <t>1/75</t>
  </si>
  <si>
    <t>Фрукты свежие (апельсин)</t>
  </si>
  <si>
    <t>ИТОГО вторник:</t>
  </si>
  <si>
    <t xml:space="preserve">                                                                  Среда</t>
  </si>
  <si>
    <t>№ 235 сб.2015г.</t>
  </si>
  <si>
    <t>Шницель рыбный натуральный с маслом сливочным</t>
  </si>
  <si>
    <t>1/100/5</t>
  </si>
  <si>
    <t>№ 312 сб.2015г.</t>
  </si>
  <si>
    <t>КАРТОФЕЛЬНОЕ ПЮРЕ с маслом сливочным "Крестьянским" 72,5%</t>
  </si>
  <si>
    <t>№ 349 сб.2015г.</t>
  </si>
  <si>
    <t>Компот из смеси сухофруктов</t>
  </si>
  <si>
    <t>№ 71 сб.2011 г.</t>
  </si>
  <si>
    <t>Овощи натуральные свежие (огурцы)</t>
  </si>
  <si>
    <t>№ 96 сб.2015г.</t>
  </si>
  <si>
    <t>Рассольник Ленинградский</t>
  </si>
  <si>
    <t>№ 250 сб.2015г.</t>
  </si>
  <si>
    <t>Бефстроганов из мяса говядины</t>
  </si>
  <si>
    <t>1/100/100</t>
  </si>
  <si>
    <t>Компот из свежих плодов</t>
  </si>
  <si>
    <t>№ 426 сб.2015г.</t>
  </si>
  <si>
    <t>Булочка с повидлом обсыпная</t>
  </si>
  <si>
    <t>ИТОГО среда:</t>
  </si>
  <si>
    <t xml:space="preserve">                                                   Четверг</t>
  </si>
  <si>
    <t>Блюдо из творога</t>
  </si>
  <si>
    <t>№ 222, 337 сб.2015г.</t>
  </si>
  <si>
    <t>Пудинг из творога (запеченный) с соусом яблочным</t>
  </si>
  <si>
    <t>1/200/80</t>
  </si>
  <si>
    <t>№ 383 сб.2015г.</t>
  </si>
  <si>
    <t>Какао с молоком сгущенным</t>
  </si>
  <si>
    <t>№ 3 сб.2015г.</t>
  </si>
  <si>
    <t xml:space="preserve">Овощи натуральные свежие (помидоры)
</t>
  </si>
  <si>
    <t>№ 102 сб.2015г.</t>
  </si>
  <si>
    <t>Суп картофельный с бобовыми</t>
  </si>
  <si>
    <t>№ 295 2015г.</t>
  </si>
  <si>
    <t>КОТЛЕТЫ РУБЛЕННЫЕ ИЗ БРОЙЛЕР-ЦЫПЛЯТ с маслом сливочным "Крестьянским" 72,5%</t>
  </si>
  <si>
    <t>1/100/10</t>
  </si>
  <si>
    <t>№ 309 сб.2015г.</t>
  </si>
  <si>
    <t>МАКАРОННЫЕ ИЗДЕЛИЯ ОТВАРНЫЕ с маслом сливочным "Крестьянским" 72,5%</t>
  </si>
  <si>
    <t>№ 352 сб.2015г.</t>
  </si>
  <si>
    <t>Кондитерское изделие (печенье)</t>
  </si>
  <si>
    <t>ИТОГО четверг:</t>
  </si>
  <si>
    <t xml:space="preserve">                                   Пятница</t>
  </si>
  <si>
    <t>27.06.2025</t>
  </si>
  <si>
    <t>№ 183 сб.2015г.</t>
  </si>
  <si>
    <t>Каша жидкая молочная из гречневой крупы с маслом сливочным "Крестьянским" 72,5%</t>
  </si>
  <si>
    <t>№ 379 сб.2015г.</t>
  </si>
  <si>
    <t>Кофейный напиток с молоком</t>
  </si>
  <si>
    <t>№ 71 сб.2015г.</t>
  </si>
  <si>
    <t>№ 108 сб.2015г.</t>
  </si>
  <si>
    <t>Суп картофельный с клёцками</t>
  </si>
  <si>
    <t>1/65/250</t>
  </si>
  <si>
    <t>№ 109 сб.2015г.</t>
  </si>
  <si>
    <t>№ 229 сб.2015г.</t>
  </si>
  <si>
    <t>Рыба (минтай), тушенная в томате с овощами</t>
  </si>
  <si>
    <t>1/100/50</t>
  </si>
  <si>
    <t>Десерт</t>
  </si>
  <si>
    <t>Мороженое Пломбир в вафельном стаканчике</t>
  </si>
  <si>
    <t>№ 342 сб.2015г.</t>
  </si>
  <si>
    <t>ИТОГО пятница:</t>
  </si>
  <si>
    <t xml:space="preserve">                                 ____________</t>
  </si>
  <si>
    <t>30.06.2025</t>
  </si>
  <si>
    <t>Выход, г</t>
  </si>
  <si>
    <t>№ 238 сб.2015г.</t>
  </si>
  <si>
    <t>Хлебцы рыбные (минтай) с маслом сливочным «Крестьянским» 72,5%</t>
  </si>
  <si>
    <t>1/100/7</t>
  </si>
  <si>
    <t>№ 377  сб.2015г</t>
  </si>
  <si>
    <t>Чай с лимоном*</t>
  </si>
  <si>
    <t>№ 268 сб.2015 г.</t>
  </si>
  <si>
    <t>Биточки из говядины с маслом сливочным "Крестьянским" 72,5%</t>
  </si>
  <si>
    <t>№ 317, 326 сб.2015 г.</t>
  </si>
  <si>
    <t>Овощи в молочном соусе</t>
  </si>
  <si>
    <t>1/200/50</t>
  </si>
  <si>
    <t>75,85</t>
  </si>
  <si>
    <t>Кондитерское изделие (вафли)</t>
  </si>
  <si>
    <t>01.07.2025</t>
  </si>
  <si>
    <t>№ 174 сб.2015г.</t>
  </si>
  <si>
    <t xml:space="preserve">Каша вязкая молочная из риса с маслом сливочным "Крестьянским" 72,5%
</t>
  </si>
  <si>
    <t>1/15/5/30</t>
  </si>
  <si>
    <t>№ 382 сб.2015г.</t>
  </si>
  <si>
    <t>№ 88 сб.2015г</t>
  </si>
  <si>
    <t>Щи из свежей капусты с картофелем и со сметаной</t>
  </si>
  <si>
    <t>№ 265 сб.2015 г.</t>
  </si>
  <si>
    <t xml:space="preserve">Плов из мяса говядины
</t>
  </si>
  <si>
    <t>02.07.2025</t>
  </si>
  <si>
    <t>№ 349  сб.2015г.</t>
  </si>
  <si>
    <t>Суп-лапша домашняя</t>
  </si>
  <si>
    <t>№ 330 сб.2015г.</t>
  </si>
  <si>
    <t>в соусе сметанном</t>
  </si>
  <si>
    <t>Фрукты свежие (яблоко)  калиброванные</t>
  </si>
  <si>
    <t>03.07.2025</t>
  </si>
  <si>
    <t>№ 223 сб.2015г</t>
  </si>
  <si>
    <t xml:space="preserve">Запеканка из творога с молоком сгущенным </t>
  </si>
  <si>
    <t>Кофейный напиток с молоком сгущенным</t>
  </si>
  <si>
    <t>№ 71 м2015 г.</t>
  </si>
  <si>
    <t>№ 98 сб.2015г.</t>
  </si>
  <si>
    <t>Суп крестьянский с крупой и сметаной</t>
  </si>
  <si>
    <t>№ 415 сб.2015г.</t>
  </si>
  <si>
    <t xml:space="preserve">Крендель сахарный 
</t>
  </si>
  <si>
    <t>Фрукты свежие (апельсин)  калиброванные</t>
  </si>
  <si>
    <t>04.07.2025</t>
  </si>
  <si>
    <t>№ 282 сб.2015г.</t>
  </si>
  <si>
    <t>Оладьи из говяжьей печени с маслом сливочным "Крестьянским" 72,5%</t>
  </si>
  <si>
    <t>Голубцы (говядина, рис) с соусом сметанным с томатом</t>
  </si>
  <si>
    <t>1/240/60</t>
  </si>
  <si>
    <t>Кондитерское изделие (пряники)</t>
  </si>
  <si>
    <t>07.07.2025</t>
  </si>
  <si>
    <t>№ 305 сб.2015г.</t>
  </si>
  <si>
    <t>Рис припущенный с маслом</t>
  </si>
  <si>
    <t>08.07.2025</t>
  </si>
  <si>
    <t>09.07.2025</t>
  </si>
  <si>
    <t>10.07.2025</t>
  </si>
  <si>
    <t>11.07.2025</t>
  </si>
  <si>
    <t>Дссерт</t>
  </si>
  <si>
    <t>14.07.2025</t>
  </si>
  <si>
    <t>15.07.2025</t>
  </si>
  <si>
    <t>16.07.2025</t>
  </si>
  <si>
    <t>17.07.2025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</si>
</sst>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_ "/>
    <numFmt numFmtId="181" formatCode="dd\.mm\.yyyy"/>
    <numFmt numFmtId="182" formatCode="0.0_ "/>
    <numFmt numFmtId="183" formatCode="#\ ##0.0;\-#\ ##0.0"/>
    <numFmt numFmtId="184" formatCode="0\.00"/>
  </numFmts>
  <fonts count="39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Times New Roman"/>
      <charset val="204"/>
    </font>
    <font>
      <sz val="10"/>
      <name val="Times New Roman"/>
      <charset val="134"/>
    </font>
    <font>
      <b/>
      <sz val="10"/>
      <name val="Times New Roman"/>
      <charset val="204"/>
    </font>
    <font>
      <sz val="10"/>
      <name val="Times New Roman"/>
      <charset val="0"/>
    </font>
    <font>
      <b/>
      <sz val="10"/>
      <name val="Times New Roman"/>
      <charset val="0"/>
    </font>
    <font>
      <sz val="10"/>
      <color theme="1"/>
      <name val="Times New Roman"/>
      <charset val="134"/>
    </font>
    <font>
      <sz val="10"/>
      <name val="Calibri"/>
      <charset val="134"/>
      <scheme val="minor"/>
    </font>
    <font>
      <sz val="10"/>
      <color theme="1"/>
      <name val="Times New Roman"/>
      <charset val="204"/>
    </font>
    <font>
      <sz val="10"/>
      <color indexed="8"/>
      <name val="Times New Roman"/>
      <charset val="204"/>
    </font>
    <font>
      <sz val="10"/>
      <color indexed="59"/>
      <name val="Times New Roman"/>
      <charset val="204"/>
    </font>
    <font>
      <b/>
      <sz val="10"/>
      <color indexed="8"/>
      <name val="Times New Roman"/>
      <charset val="204"/>
    </font>
    <font>
      <sz val="11"/>
      <color rgb="FFFF0000"/>
      <name val="Calibri"/>
      <charset val="134"/>
      <scheme val="minor"/>
    </font>
    <font>
      <sz val="10"/>
      <color rgb="FFFF0000"/>
      <name val="Times New Roman"/>
      <charset val="134"/>
    </font>
    <font>
      <sz val="10"/>
      <color rgb="FFFF0000"/>
      <name val="Times New Roman"/>
      <charset val="204"/>
    </font>
    <font>
      <b/>
      <sz val="10"/>
      <color rgb="FFFF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indexed="8"/>
      <name val="Arial"/>
      <charset val="204"/>
    </font>
    <font>
      <b/>
      <sz val="12"/>
      <color indexed="8"/>
      <name val="Arial"/>
      <charset val="204"/>
    </font>
    <font>
      <sz val="11"/>
      <color indexed="8"/>
      <name val="Calibri"/>
      <charset val="20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21" applyNumberFormat="0" applyAlignment="0" applyProtection="0">
      <alignment vertical="center"/>
    </xf>
    <xf numFmtId="0" fontId="26" fillId="7" borderId="22" applyNumberFormat="0" applyAlignment="0" applyProtection="0">
      <alignment vertical="center"/>
    </xf>
    <xf numFmtId="0" fontId="27" fillId="7" borderId="21" applyNumberFormat="0" applyAlignment="0" applyProtection="0">
      <alignment vertical="center"/>
    </xf>
    <xf numFmtId="0" fontId="28" fillId="8" borderId="23" applyNumberFormat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6" fillId="3" borderId="0">
      <alignment horizontal="left" vertical="top"/>
    </xf>
    <xf numFmtId="0" fontId="36" fillId="3" borderId="0">
      <alignment horizontal="left" vertical="top"/>
    </xf>
    <xf numFmtId="0" fontId="37" fillId="3" borderId="0">
      <alignment horizontal="center" vertical="top"/>
    </xf>
    <xf numFmtId="0" fontId="36" fillId="3" borderId="0">
      <alignment horizontal="left" vertical="top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</cellStyleXfs>
  <cellXfs count="2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0" fontId="3" fillId="2" borderId="0" xfId="0" applyFont="1" applyFill="1" applyAlignment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49" fontId="3" fillId="2" borderId="4" xfId="0" applyNumberFormat="1" applyFont="1" applyFill="1" applyBorder="1" applyAlignment="1" applyProtection="1"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0" borderId="4" xfId="53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4" xfId="51" applyFont="1" applyBorder="1" applyAlignment="1">
      <alignment horizontal="center" vertical="center" wrapText="1"/>
    </xf>
    <xf numFmtId="0" fontId="2" fillId="3" borderId="4" xfId="49" applyFont="1" applyBorder="1" applyAlignment="1">
      <alignment horizontal="center" vertical="center" wrapText="1"/>
    </xf>
    <xf numFmtId="0" fontId="2" fillId="3" borderId="4" xfId="50" applyFont="1" applyBorder="1" applyAlignment="1">
      <alignment horizontal="left" vertical="center" wrapText="1"/>
    </xf>
    <xf numFmtId="49" fontId="2" fillId="3" borderId="4" xfId="50" applyNumberFormat="1" applyFont="1" applyBorder="1" applyAlignment="1">
      <alignment horizontal="center" vertical="center" wrapText="1"/>
    </xf>
    <xf numFmtId="0" fontId="2" fillId="3" borderId="4" xfId="50" applyFont="1" applyBorder="1" applyAlignment="1">
      <alignment horizontal="center" vertical="center" wrapText="1"/>
    </xf>
    <xf numFmtId="180" fontId="2" fillId="3" borderId="4" xfId="50" applyNumberFormat="1" applyFont="1" applyBorder="1" applyAlignment="1">
      <alignment horizontal="center" vertical="center" wrapText="1"/>
    </xf>
    <xf numFmtId="2" fontId="2" fillId="3" borderId="4" xfId="50" applyNumberFormat="1" applyFont="1" applyBorder="1" applyAlignment="1">
      <alignment horizontal="center" vertical="center" wrapText="1"/>
    </xf>
    <xf numFmtId="0" fontId="2" fillId="2" borderId="4" xfId="50" applyFont="1" applyFill="1" applyBorder="1" applyAlignment="1">
      <alignment horizontal="left" vertical="center" wrapText="1"/>
    </xf>
    <xf numFmtId="0" fontId="2" fillId="2" borderId="4" xfId="5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3" borderId="4" xfId="52" applyFont="1" applyBorder="1" applyAlignment="1">
      <alignment horizontal="center" vertical="center" wrapText="1"/>
    </xf>
    <xf numFmtId="180" fontId="4" fillId="3" borderId="4" xfId="52" applyNumberFormat="1" applyFont="1" applyBorder="1" applyAlignment="1">
      <alignment horizontal="center" vertical="center" wrapText="1"/>
    </xf>
    <xf numFmtId="2" fontId="4" fillId="3" borderId="4" xfId="52" applyNumberFormat="1" applyFont="1" applyBorder="1" applyAlignment="1">
      <alignment horizontal="center" vertical="center" wrapText="1"/>
    </xf>
    <xf numFmtId="0" fontId="2" fillId="3" borderId="4" xfId="50" applyFont="1" applyBorder="1" applyAlignment="1">
      <alignment vertical="center" wrapText="1"/>
    </xf>
    <xf numFmtId="0" fontId="2" fillId="3" borderId="4" xfId="52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49" fontId="4" fillId="3" borderId="4" xfId="52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0" borderId="4" xfId="0" applyFont="1" applyBorder="1" applyAlignment="1">
      <alignment horizontal="left" wrapText="1"/>
    </xf>
    <xf numFmtId="0" fontId="3" fillId="2" borderId="0" xfId="0" applyFont="1" applyFill="1" applyAlignment="1" applyProtection="1">
      <alignment horizontal="center" wrapText="1"/>
      <protection locked="0"/>
    </xf>
    <xf numFmtId="0" fontId="3" fillId="0" borderId="0" xfId="0" applyFont="1" applyAlignment="1"/>
    <xf numFmtId="0" fontId="3" fillId="0" borderId="0" xfId="0" applyFont="1" applyAlignment="1">
      <alignment horizontal="center" wrapText="1"/>
    </xf>
    <xf numFmtId="0" fontId="2" fillId="2" borderId="4" xfId="49" applyFont="1" applyFill="1" applyBorder="1" applyAlignment="1">
      <alignment horizontal="left" vertical="center" wrapText="1"/>
    </xf>
    <xf numFmtId="49" fontId="2" fillId="3" borderId="4" xfId="49" applyNumberFormat="1" applyFont="1" applyBorder="1" applyAlignment="1">
      <alignment horizontal="center" vertical="center" wrapText="1"/>
    </xf>
    <xf numFmtId="0" fontId="2" fillId="2" borderId="4" xfId="50" applyFont="1" applyFill="1" applyBorder="1" applyAlignment="1">
      <alignment vertical="center" wrapText="1"/>
    </xf>
    <xf numFmtId="0" fontId="2" fillId="0" borderId="0" xfId="0" applyFont="1">
      <alignment vertical="center"/>
    </xf>
    <xf numFmtId="0" fontId="2" fillId="3" borderId="1" xfId="50" applyFont="1" applyBorder="1" applyAlignment="1">
      <alignment horizontal="left" vertical="center" wrapText="1"/>
    </xf>
    <xf numFmtId="0" fontId="2" fillId="3" borderId="1" xfId="50" applyFont="1" applyBorder="1" applyAlignment="1">
      <alignment horizontal="center" vertical="center" wrapText="1"/>
    </xf>
    <xf numFmtId="0" fontId="1" fillId="0" borderId="0" xfId="0" applyFont="1" applyAlignment="1"/>
    <xf numFmtId="0" fontId="5" fillId="4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180" fontId="5" fillId="4" borderId="7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vertical="center" wrapText="1"/>
    </xf>
    <xf numFmtId="49" fontId="5" fillId="4" borderId="10" xfId="0" applyNumberFormat="1" applyFont="1" applyFill="1" applyBorder="1" applyAlignment="1">
      <alignment horizontal="center" vertical="center" wrapText="1"/>
    </xf>
    <xf numFmtId="180" fontId="5" fillId="4" borderId="9" xfId="0" applyNumberFormat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180" fontId="6" fillId="4" borderId="9" xfId="0" applyNumberFormat="1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80" fontId="5" fillId="4" borderId="8" xfId="0" applyNumberFormat="1" applyFont="1" applyFill="1" applyBorder="1" applyAlignment="1">
      <alignment horizontal="center" vertical="center" wrapText="1"/>
    </xf>
    <xf numFmtId="180" fontId="5" fillId="4" borderId="10" xfId="0" applyNumberFormat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180" fontId="6" fillId="4" borderId="10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left" vertical="center" wrapText="1"/>
    </xf>
    <xf numFmtId="49" fontId="5" fillId="4" borderId="8" xfId="0" applyNumberFormat="1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vertical="center" wrapText="1"/>
    </xf>
    <xf numFmtId="0" fontId="5" fillId="4" borderId="9" xfId="0" applyFont="1" applyFill="1" applyBorder="1" applyAlignment="1">
      <alignment vertical="center" wrapText="1"/>
    </xf>
    <xf numFmtId="0" fontId="1" fillId="0" borderId="14" xfId="0" applyFont="1" applyBorder="1">
      <alignment vertical="center"/>
    </xf>
    <xf numFmtId="0" fontId="4" fillId="3" borderId="4" xfId="50" applyNumberFormat="1" applyFont="1" applyBorder="1" applyAlignment="1">
      <alignment horizontal="center" vertical="center" wrapText="1"/>
    </xf>
    <xf numFmtId="180" fontId="4" fillId="3" borderId="4" xfId="50" applyNumberFormat="1" applyFont="1" applyBorder="1" applyAlignment="1">
      <alignment horizontal="center" vertical="center" wrapText="1"/>
    </xf>
    <xf numFmtId="0" fontId="2" fillId="0" borderId="4" xfId="5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180" fontId="5" fillId="0" borderId="9" xfId="0" applyNumberFormat="1" applyFont="1" applyBorder="1" applyAlignment="1">
      <alignment horizontal="center" vertical="center" wrapText="1"/>
    </xf>
    <xf numFmtId="0" fontId="3" fillId="0" borderId="0" xfId="0" applyFont="1">
      <alignment vertical="center"/>
    </xf>
    <xf numFmtId="49" fontId="5" fillId="0" borderId="10" xfId="0" applyNumberFormat="1" applyFont="1" applyBorder="1" applyAlignment="1">
      <alignment horizontal="center" vertical="center" wrapText="1"/>
    </xf>
    <xf numFmtId="0" fontId="4" fillId="3" borderId="4" xfId="52" applyNumberFormat="1" applyFont="1" applyBorder="1" applyAlignment="1">
      <alignment horizontal="center" vertical="center" wrapText="1"/>
    </xf>
    <xf numFmtId="180" fontId="5" fillId="0" borderId="10" xfId="0" applyNumberFormat="1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180" fontId="6" fillId="4" borderId="8" xfId="0" applyNumberFormat="1" applyFont="1" applyFill="1" applyBorder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/>
    <xf numFmtId="0" fontId="7" fillId="2" borderId="0" xfId="0" applyFont="1" applyFill="1" applyAlignment="1"/>
    <xf numFmtId="181" fontId="7" fillId="2" borderId="0" xfId="0" applyNumberFormat="1" applyFont="1" applyFill="1" applyAlignment="1"/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7" fillId="2" borderId="1" xfId="0" applyFont="1" applyFill="1" applyBorder="1" applyAlignment="1" applyProtection="1">
      <protection locked="0"/>
    </xf>
    <xf numFmtId="0" fontId="7" fillId="2" borderId="2" xfId="0" applyFont="1" applyFill="1" applyBorder="1" applyAlignment="1" applyProtection="1">
      <protection locked="0"/>
    </xf>
    <xf numFmtId="0" fontId="7" fillId="2" borderId="3" xfId="0" applyFont="1" applyFill="1" applyBorder="1" applyAlignment="1" applyProtection="1">
      <protection locked="0"/>
    </xf>
    <xf numFmtId="49" fontId="7" fillId="2" borderId="4" xfId="0" applyNumberFormat="1" applyFont="1" applyFill="1" applyBorder="1" applyAlignment="1" applyProtection="1">
      <protection locked="0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10" fillId="0" borderId="5" xfId="53" applyFont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2" fontId="11" fillId="3" borderId="4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10" fillId="0" borderId="6" xfId="53" applyFont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0" fillId="3" borderId="4" xfId="51" applyFont="1" applyBorder="1" applyAlignment="1">
      <alignment horizontal="center" vertical="center" wrapText="1"/>
    </xf>
    <xf numFmtId="2" fontId="10" fillId="3" borderId="4" xfId="50" applyNumberFormat="1" applyFont="1" applyBorder="1" applyAlignment="1">
      <alignment horizontal="center" vertical="center" wrapText="1"/>
    </xf>
    <xf numFmtId="0" fontId="10" fillId="3" borderId="4" xfId="49" applyFont="1" applyBorder="1" applyAlignment="1">
      <alignment horizontal="center" vertical="center" wrapText="1"/>
    </xf>
    <xf numFmtId="0" fontId="10" fillId="2" borderId="4" xfId="49" applyFont="1" applyFill="1" applyBorder="1" applyAlignment="1">
      <alignment horizontal="left" vertical="center" wrapText="1"/>
    </xf>
    <xf numFmtId="49" fontId="10" fillId="3" borderId="4" xfId="49" applyNumberFormat="1" applyFont="1" applyBorder="1" applyAlignment="1">
      <alignment horizontal="center" vertical="center" wrapText="1"/>
    </xf>
    <xf numFmtId="0" fontId="10" fillId="3" borderId="4" xfId="50" applyFont="1" applyBorder="1" applyAlignment="1">
      <alignment horizontal="left" vertical="center" wrapText="1"/>
    </xf>
    <xf numFmtId="0" fontId="10" fillId="3" borderId="4" xfId="50" applyFont="1" applyBorder="1" applyAlignment="1">
      <alignment horizontal="center" vertical="center" wrapText="1"/>
    </xf>
    <xf numFmtId="0" fontId="12" fillId="3" borderId="4" xfId="52" applyFont="1" applyBorder="1" applyAlignment="1">
      <alignment horizontal="center" vertical="center" wrapText="1"/>
    </xf>
    <xf numFmtId="0" fontId="12" fillId="3" borderId="4" xfId="52" applyNumberFormat="1" applyFont="1" applyBorder="1" applyAlignment="1">
      <alignment horizontal="center" vertical="center" wrapText="1"/>
    </xf>
    <xf numFmtId="2" fontId="12" fillId="3" borderId="4" xfId="52" applyNumberFormat="1" applyFont="1" applyBorder="1" applyAlignment="1">
      <alignment horizontal="center" vertical="center" wrapText="1"/>
    </xf>
    <xf numFmtId="49" fontId="10" fillId="3" borderId="4" xfId="50" applyNumberFormat="1" applyFont="1" applyBorder="1" applyAlignment="1">
      <alignment horizontal="center" vertical="center" wrapText="1"/>
    </xf>
    <xf numFmtId="0" fontId="2" fillId="2" borderId="5" xfId="50" applyFont="1" applyFill="1" applyBorder="1" applyAlignment="1">
      <alignment horizontal="left" vertical="center" wrapText="1"/>
    </xf>
    <xf numFmtId="0" fontId="10" fillId="3" borderId="1" xfId="49" applyFont="1" applyBorder="1" applyAlignment="1">
      <alignment horizontal="center" vertical="center" wrapText="1"/>
    </xf>
    <xf numFmtId="0" fontId="2" fillId="3" borderId="15" xfId="49" applyFont="1" applyBorder="1" applyAlignment="1">
      <alignment horizontal="left" vertical="center" wrapText="1"/>
    </xf>
    <xf numFmtId="0" fontId="2" fillId="3" borderId="16" xfId="49" applyFont="1" applyBorder="1" applyAlignment="1">
      <alignment vertical="center" wrapText="1"/>
    </xf>
    <xf numFmtId="0" fontId="10" fillId="3" borderId="4" xfId="49" applyFont="1" applyBorder="1" applyAlignment="1">
      <alignment vertical="center" wrapText="1"/>
    </xf>
    <xf numFmtId="0" fontId="10" fillId="2" borderId="4" xfId="50" applyFont="1" applyFill="1" applyBorder="1" applyAlignment="1">
      <alignment horizontal="center" vertical="center" wrapText="1"/>
    </xf>
    <xf numFmtId="0" fontId="10" fillId="3" borderId="4" xfId="50" applyFont="1" applyBorder="1" applyAlignment="1">
      <alignment vertical="center" wrapText="1"/>
    </xf>
    <xf numFmtId="0" fontId="10" fillId="3" borderId="4" xfId="52" applyFont="1" applyBorder="1" applyAlignment="1">
      <alignment horizontal="center" vertical="center" wrapText="1"/>
    </xf>
    <xf numFmtId="180" fontId="12" fillId="3" borderId="4" xfId="52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wrapText="1"/>
    </xf>
    <xf numFmtId="0" fontId="7" fillId="2" borderId="0" xfId="0" applyFont="1" applyFill="1" applyAlignment="1" applyProtection="1">
      <alignment horizontal="center" wrapText="1"/>
      <protection locked="0"/>
    </xf>
    <xf numFmtId="0" fontId="7" fillId="0" borderId="0" xfId="0" applyFont="1" applyAlignment="1">
      <alignment horizontal="center" wrapText="1"/>
    </xf>
    <xf numFmtId="0" fontId="7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3" borderId="5" xfId="50" applyFont="1" applyBorder="1" applyAlignment="1">
      <alignment horizontal="left" vertical="center" wrapText="1"/>
    </xf>
    <xf numFmtId="182" fontId="4" fillId="3" borderId="4" xfId="52" applyNumberFormat="1" applyFont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protection locked="0"/>
    </xf>
    <xf numFmtId="0" fontId="2" fillId="3" borderId="4" xfId="49" applyFont="1" applyBorder="1" applyAlignment="1">
      <alignment vertical="center" wrapText="1"/>
    </xf>
    <xf numFmtId="180" fontId="2" fillId="2" borderId="4" xfId="50" applyNumberFormat="1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center" vertical="center" wrapText="1"/>
    </xf>
    <xf numFmtId="180" fontId="3" fillId="0" borderId="0" xfId="0" applyNumberFormat="1" applyFont="1" applyAlignment="1"/>
    <xf numFmtId="0" fontId="2" fillId="2" borderId="17" xfId="54" applyFont="1" applyFill="1" applyBorder="1" applyAlignment="1">
      <alignment horizontal="center" vertical="center" wrapText="1"/>
    </xf>
    <xf numFmtId="0" fontId="2" fillId="2" borderId="17" xfId="54" applyFont="1" applyFill="1" applyBorder="1" applyAlignment="1">
      <alignment horizontal="left" vertical="center" wrapText="1"/>
    </xf>
    <xf numFmtId="183" fontId="2" fillId="2" borderId="17" xfId="54" applyNumberFormat="1" applyFont="1" applyFill="1" applyBorder="1" applyAlignment="1">
      <alignment horizontal="center" vertical="center" wrapText="1"/>
    </xf>
    <xf numFmtId="0" fontId="2" fillId="2" borderId="17" xfId="55" applyFont="1" applyFill="1" applyBorder="1" applyAlignment="1">
      <alignment horizontal="left" vertical="center" wrapText="1"/>
    </xf>
    <xf numFmtId="0" fontId="2" fillId="2" borderId="17" xfId="56" applyFont="1" applyFill="1" applyBorder="1" applyAlignment="1">
      <alignment horizontal="center" vertical="center" wrapText="1"/>
    </xf>
    <xf numFmtId="0" fontId="2" fillId="2" borderId="17" xfId="56" applyFont="1" applyFill="1" applyBorder="1" applyAlignment="1">
      <alignment horizontal="left" vertical="center" wrapText="1"/>
    </xf>
    <xf numFmtId="183" fontId="2" fillId="2" borderId="17" xfId="56" applyNumberFormat="1" applyFont="1" applyFill="1" applyBorder="1" applyAlignment="1">
      <alignment horizontal="center" vertical="center" wrapText="1"/>
    </xf>
    <xf numFmtId="0" fontId="2" fillId="3" borderId="5" xfId="51" applyFont="1" applyBorder="1" applyAlignment="1">
      <alignment horizontal="center" vertical="center" wrapText="1"/>
    </xf>
    <xf numFmtId="0" fontId="2" fillId="3" borderId="5" xfId="50" applyFont="1" applyBorder="1" applyAlignment="1">
      <alignment horizontal="center" vertical="center" wrapText="1"/>
    </xf>
    <xf numFmtId="0" fontId="2" fillId="3" borderId="6" xfId="51" applyFont="1" applyBorder="1" applyAlignment="1">
      <alignment horizontal="center" vertical="center" wrapText="1"/>
    </xf>
    <xf numFmtId="0" fontId="2" fillId="3" borderId="6" xfId="50" applyFont="1" applyBorder="1" applyAlignment="1">
      <alignment horizontal="left" vertical="center" wrapText="1"/>
    </xf>
    <xf numFmtId="0" fontId="2" fillId="3" borderId="6" xfId="50" applyFont="1" applyBorder="1" applyAlignment="1">
      <alignment horizontal="center" vertical="center" wrapText="1"/>
    </xf>
    <xf numFmtId="0" fontId="2" fillId="3" borderId="6" xfId="49" applyFont="1" applyBorder="1" applyAlignment="1">
      <alignment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vertical="center" wrapText="1"/>
    </xf>
    <xf numFmtId="184" fontId="6" fillId="4" borderId="9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 applyProtection="1">
      <protection locked="0"/>
    </xf>
    <xf numFmtId="0" fontId="13" fillId="0" borderId="0" xfId="0" applyFont="1">
      <alignment vertical="center"/>
    </xf>
    <xf numFmtId="0" fontId="14" fillId="0" borderId="0" xfId="0" applyFont="1" applyAlignment="1"/>
    <xf numFmtId="0" fontId="15" fillId="0" borderId="0" xfId="0" applyFont="1">
      <alignment vertical="center"/>
    </xf>
    <xf numFmtId="0" fontId="14" fillId="2" borderId="0" xfId="0" applyFont="1" applyFill="1" applyAlignment="1"/>
    <xf numFmtId="0" fontId="15" fillId="0" borderId="0" xfId="0" applyFont="1" applyAlignment="1"/>
    <xf numFmtId="0" fontId="13" fillId="0" borderId="0" xfId="0" applyFont="1" applyAlignment="1"/>
    <xf numFmtId="181" fontId="14" fillId="2" borderId="0" xfId="0" applyNumberFormat="1" applyFont="1" applyFill="1" applyAlignment="1"/>
    <xf numFmtId="0" fontId="15" fillId="2" borderId="0" xfId="0" applyFont="1" applyFill="1" applyAlignment="1">
      <alignment horizontal="left"/>
    </xf>
    <xf numFmtId="0" fontId="15" fillId="2" borderId="0" xfId="0" applyFont="1" applyFill="1" applyAlignment="1">
      <alignment horizontal="center"/>
    </xf>
    <xf numFmtId="0" fontId="14" fillId="2" borderId="1" xfId="0" applyFont="1" applyFill="1" applyBorder="1" applyAlignment="1" applyProtection="1">
      <protection locked="0"/>
    </xf>
    <xf numFmtId="0" fontId="14" fillId="2" borderId="2" xfId="0" applyFont="1" applyFill="1" applyBorder="1" applyAlignment="1" applyProtection="1">
      <protection locked="0"/>
    </xf>
    <xf numFmtId="0" fontId="14" fillId="2" borderId="3" xfId="0" applyFont="1" applyFill="1" applyBorder="1" applyAlignment="1" applyProtection="1">
      <protection locked="0"/>
    </xf>
    <xf numFmtId="49" fontId="14" fillId="2" borderId="4" xfId="0" applyNumberFormat="1" applyFont="1" applyFill="1" applyBorder="1" applyAlignment="1" applyProtection="1">
      <protection locked="0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/>
    </xf>
    <xf numFmtId="0" fontId="15" fillId="0" borderId="5" xfId="53" applyFont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2" fontId="15" fillId="3" borderId="4" xfId="0" applyNumberFormat="1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/>
    </xf>
    <xf numFmtId="0" fontId="15" fillId="0" borderId="6" xfId="53" applyFont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4" xfId="51" applyFont="1" applyBorder="1" applyAlignment="1">
      <alignment horizontal="center" vertical="center" wrapText="1"/>
    </xf>
    <xf numFmtId="0" fontId="15" fillId="2" borderId="4" xfId="50" applyFont="1" applyFill="1" applyBorder="1" applyAlignment="1">
      <alignment horizontal="left" vertical="center" wrapText="1"/>
    </xf>
    <xf numFmtId="0" fontId="15" fillId="3" borderId="4" xfId="50" applyFont="1" applyBorder="1" applyAlignment="1">
      <alignment horizontal="center" vertical="center" wrapText="1"/>
    </xf>
    <xf numFmtId="180" fontId="15" fillId="3" borderId="4" xfId="50" applyNumberFormat="1" applyFont="1" applyBorder="1" applyAlignment="1">
      <alignment horizontal="center" vertical="center" wrapText="1"/>
    </xf>
    <xf numFmtId="2" fontId="15" fillId="3" borderId="4" xfId="50" applyNumberFormat="1" applyFont="1" applyBorder="1" applyAlignment="1">
      <alignment horizontal="center" vertical="center" wrapText="1"/>
    </xf>
    <xf numFmtId="0" fontId="15" fillId="3" borderId="4" xfId="49" applyFont="1" applyBorder="1" applyAlignment="1">
      <alignment horizontal="center" vertical="center" wrapText="1"/>
    </xf>
    <xf numFmtId="0" fontId="15" fillId="2" borderId="4" xfId="49" applyFont="1" applyFill="1" applyBorder="1" applyAlignment="1">
      <alignment horizontal="left" vertical="center" wrapText="1"/>
    </xf>
    <xf numFmtId="49" fontId="15" fillId="3" borderId="4" xfId="49" applyNumberFormat="1" applyFont="1" applyBorder="1" applyAlignment="1">
      <alignment horizontal="center" vertical="center" wrapText="1"/>
    </xf>
    <xf numFmtId="0" fontId="15" fillId="3" borderId="4" xfId="50" applyFont="1" applyBorder="1" applyAlignment="1">
      <alignment horizontal="left" vertical="center" wrapText="1"/>
    </xf>
    <xf numFmtId="2" fontId="16" fillId="3" borderId="4" xfId="0" applyNumberFormat="1" applyFont="1" applyFill="1" applyBorder="1" applyAlignment="1">
      <alignment horizontal="center" vertical="center" wrapText="1"/>
    </xf>
    <xf numFmtId="0" fontId="16" fillId="3" borderId="4" xfId="52" applyFont="1" applyBorder="1" applyAlignment="1">
      <alignment horizontal="center" vertical="center" wrapText="1"/>
    </xf>
    <xf numFmtId="0" fontId="16" fillId="3" borderId="4" xfId="52" applyNumberFormat="1" applyFont="1" applyBorder="1" applyAlignment="1">
      <alignment horizontal="center" vertical="center" wrapText="1"/>
    </xf>
    <xf numFmtId="180" fontId="16" fillId="3" borderId="4" xfId="50" applyNumberFormat="1" applyFont="1" applyBorder="1" applyAlignment="1">
      <alignment horizontal="center" vertical="center" wrapText="1"/>
    </xf>
    <xf numFmtId="2" fontId="16" fillId="3" borderId="4" xfId="52" applyNumberFormat="1" applyFont="1" applyBorder="1" applyAlignment="1">
      <alignment horizontal="center" vertical="center" wrapText="1"/>
    </xf>
    <xf numFmtId="49" fontId="15" fillId="3" borderId="4" xfId="50" applyNumberFormat="1" applyFont="1" applyBorder="1" applyAlignment="1">
      <alignment horizontal="center" vertical="center" wrapText="1"/>
    </xf>
    <xf numFmtId="0" fontId="15" fillId="2" borderId="5" xfId="50" applyFont="1" applyFill="1" applyBorder="1" applyAlignment="1">
      <alignment horizontal="left" vertical="center" wrapText="1"/>
    </xf>
    <xf numFmtId="0" fontId="15" fillId="3" borderId="1" xfId="49" applyFont="1" applyBorder="1" applyAlignment="1">
      <alignment horizontal="center" vertical="center" wrapText="1"/>
    </xf>
    <xf numFmtId="0" fontId="15" fillId="3" borderId="15" xfId="49" applyFont="1" applyBorder="1" applyAlignment="1">
      <alignment horizontal="left" vertical="center" wrapText="1"/>
    </xf>
    <xf numFmtId="0" fontId="15" fillId="3" borderId="16" xfId="49" applyFont="1" applyBorder="1" applyAlignment="1">
      <alignment vertical="center" wrapText="1"/>
    </xf>
    <xf numFmtId="0" fontId="15" fillId="3" borderId="4" xfId="49" applyFont="1" applyBorder="1" applyAlignment="1">
      <alignment vertical="center" wrapText="1"/>
    </xf>
    <xf numFmtId="0" fontId="15" fillId="2" borderId="4" xfId="50" applyFont="1" applyFill="1" applyBorder="1" applyAlignment="1">
      <alignment horizontal="center" vertical="center" wrapText="1"/>
    </xf>
    <xf numFmtId="0" fontId="15" fillId="3" borderId="4" xfId="50" applyFont="1" applyBorder="1" applyAlignment="1">
      <alignment vertical="center" wrapText="1"/>
    </xf>
    <xf numFmtId="0" fontId="15" fillId="3" borderId="4" xfId="52" applyFont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180" fontId="16" fillId="3" borderId="4" xfId="52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wrapText="1"/>
    </xf>
    <xf numFmtId="0" fontId="14" fillId="2" borderId="0" xfId="0" applyFont="1" applyFill="1" applyAlignment="1" applyProtection="1">
      <alignment horizontal="center" wrapText="1"/>
      <protection locked="0"/>
    </xf>
    <xf numFmtId="0" fontId="14" fillId="0" borderId="0" xfId="0" applyFont="1" applyAlignment="1">
      <alignment horizontal="center" wrapText="1"/>
    </xf>
    <xf numFmtId="0" fontId="14" fillId="2" borderId="0" xfId="0" applyFont="1" applyFill="1" applyAlignment="1">
      <alignment horizontal="left"/>
    </xf>
    <xf numFmtId="0" fontId="14" fillId="2" borderId="4" xfId="0" applyFont="1" applyFill="1" applyBorder="1" applyAlignment="1">
      <alignment horizontal="center" vertical="center"/>
    </xf>
    <xf numFmtId="0" fontId="15" fillId="0" borderId="4" xfId="53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49" fontId="15" fillId="2" borderId="4" xfId="0" applyNumberFormat="1" applyFont="1" applyFill="1" applyBorder="1" applyAlignment="1" applyProtection="1">
      <protection locked="0"/>
    </xf>
    <xf numFmtId="0" fontId="15" fillId="3" borderId="5" xfId="50" applyFont="1" applyBorder="1" applyAlignment="1">
      <alignment horizontal="left" vertical="center" wrapText="1"/>
    </xf>
    <xf numFmtId="182" fontId="16" fillId="3" borderId="4" xfId="52" applyNumberFormat="1" applyFont="1" applyBorder="1" applyAlignment="1">
      <alignment horizontal="center" vertical="center" wrapText="1"/>
    </xf>
    <xf numFmtId="0" fontId="15" fillId="2" borderId="4" xfId="49" applyFont="1" applyFill="1" applyBorder="1" applyAlignment="1">
      <alignment horizontal="center" vertical="center" wrapText="1"/>
    </xf>
    <xf numFmtId="180" fontId="15" fillId="2" borderId="4" xfId="5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80" fontId="14" fillId="0" borderId="0" xfId="0" applyNumberFormat="1" applyFont="1" applyAlignment="1"/>
    <xf numFmtId="0" fontId="15" fillId="2" borderId="17" xfId="54" applyFont="1" applyFill="1" applyBorder="1" applyAlignment="1">
      <alignment horizontal="center" vertical="center" wrapText="1"/>
    </xf>
    <xf numFmtId="0" fontId="15" fillId="2" borderId="17" xfId="54" applyFont="1" applyFill="1" applyBorder="1" applyAlignment="1">
      <alignment horizontal="left" vertical="center" wrapText="1"/>
    </xf>
    <xf numFmtId="183" fontId="15" fillId="2" borderId="17" xfId="54" applyNumberFormat="1" applyFont="1" applyFill="1" applyBorder="1" applyAlignment="1">
      <alignment horizontal="center" vertical="center" wrapText="1"/>
    </xf>
    <xf numFmtId="0" fontId="15" fillId="2" borderId="17" xfId="55" applyFont="1" applyFill="1" applyBorder="1" applyAlignment="1">
      <alignment horizontal="left" vertical="center" wrapText="1"/>
    </xf>
  </cellXfs>
  <cellStyles count="58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S0" xfId="49"/>
    <cellStyle name="S1" xfId="50"/>
    <cellStyle name="S2" xfId="51"/>
    <cellStyle name="S3" xfId="52"/>
    <cellStyle name="Обычный 2" xfId="53"/>
    <cellStyle name="Обычный 3" xfId="54"/>
    <cellStyle name="Обычный 4" xfId="55"/>
    <cellStyle name="Обычный 5" xfId="56"/>
    <cellStyle name="Обычный 6" xfId="5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8"/>
  <sheetViews>
    <sheetView view="pageBreakPreview" zoomScaleNormal="100" topLeftCell="A221" workbookViewId="0">
      <selection activeCell="F229" sqref="F229:G247"/>
    </sheetView>
  </sheetViews>
  <sheetFormatPr defaultColWidth="9.14285714285714" defaultRowHeight="15"/>
  <cols>
    <col min="2" max="2" width="10.8571428571429" customWidth="1"/>
    <col min="4" max="4" width="29.2857142857143" customWidth="1"/>
  </cols>
  <sheetData>
    <row r="1" s="156" customFormat="1" hidden="1" outlineLevel="1" spans="1:11">
      <c r="A1" s="159"/>
      <c r="B1" s="160" t="s">
        <v>0</v>
      </c>
      <c r="C1" s="161"/>
      <c r="D1" s="162"/>
      <c r="E1" s="159"/>
      <c r="F1" s="159"/>
      <c r="G1" s="159"/>
      <c r="H1" s="163" t="s">
        <v>1</v>
      </c>
      <c r="I1" s="206"/>
      <c r="J1" s="206"/>
      <c r="K1" s="206"/>
    </row>
    <row r="2" s="156" customFormat="1" hidden="1" outlineLevel="1" spans="1:11">
      <c r="A2" s="159"/>
      <c r="B2" s="160" t="s">
        <v>2</v>
      </c>
      <c r="C2" s="161"/>
      <c r="D2" s="159"/>
      <c r="E2" s="159"/>
      <c r="F2" s="159"/>
      <c r="G2" s="159"/>
      <c r="H2" s="163" t="s">
        <v>3</v>
      </c>
      <c r="I2" s="206"/>
      <c r="J2" s="206"/>
      <c r="K2" s="206"/>
    </row>
    <row r="3" s="156" customFormat="1" hidden="1" outlineLevel="1" spans="1:11">
      <c r="A3" s="159"/>
      <c r="B3" s="160" t="s">
        <v>4</v>
      </c>
      <c r="C3" s="161"/>
      <c r="D3" s="159"/>
      <c r="E3" s="159"/>
      <c r="F3" s="159"/>
      <c r="G3" s="159"/>
      <c r="H3" s="164" t="s">
        <v>5</v>
      </c>
      <c r="I3" s="164"/>
      <c r="J3" s="164"/>
      <c r="K3" s="164"/>
    </row>
    <row r="4" s="156" customFormat="1" hidden="1" outlineLevel="1" spans="1:11">
      <c r="A4" s="159" t="s">
        <v>6</v>
      </c>
      <c r="B4" s="165"/>
      <c r="C4" s="166"/>
      <c r="D4" s="167"/>
      <c r="E4" s="159" t="s">
        <v>7</v>
      </c>
      <c r="F4" s="159"/>
      <c r="G4" s="168"/>
      <c r="H4" s="159"/>
      <c r="I4" s="159"/>
      <c r="J4" s="159" t="s">
        <v>8</v>
      </c>
      <c r="K4" s="168"/>
    </row>
    <row r="5" s="156" customFormat="1" hidden="1" outlineLevel="1" spans="1:11">
      <c r="A5" s="159"/>
      <c r="B5" s="159"/>
      <c r="C5" s="159"/>
      <c r="D5" s="159"/>
      <c r="E5" s="159"/>
      <c r="F5" s="159"/>
      <c r="G5" s="159"/>
      <c r="H5" s="159"/>
      <c r="I5" s="159"/>
      <c r="J5" s="159"/>
      <c r="K5" s="157"/>
    </row>
    <row r="6" s="156" customFormat="1" hidden="1" customHeight="1" outlineLevel="1" spans="1:11">
      <c r="A6" s="169" t="s">
        <v>9</v>
      </c>
      <c r="B6" s="170" t="s">
        <v>10</v>
      </c>
      <c r="C6" s="171" t="s">
        <v>11</v>
      </c>
      <c r="D6" s="172" t="s">
        <v>12</v>
      </c>
      <c r="E6" s="173" t="s">
        <v>13</v>
      </c>
      <c r="F6" s="172" t="s">
        <v>14</v>
      </c>
      <c r="G6" s="172" t="s">
        <v>15</v>
      </c>
      <c r="H6" s="174" t="s">
        <v>16</v>
      </c>
      <c r="I6" s="173" t="s">
        <v>17</v>
      </c>
      <c r="J6" s="173"/>
      <c r="K6" s="173"/>
    </row>
    <row r="7" s="156" customFormat="1" ht="25.5" hidden="1" outlineLevel="1" spans="1:11">
      <c r="A7" s="169"/>
      <c r="B7" s="175"/>
      <c r="C7" s="176"/>
      <c r="D7" s="177"/>
      <c r="E7" s="173"/>
      <c r="F7" s="177"/>
      <c r="G7" s="177"/>
      <c r="H7" s="174"/>
      <c r="I7" s="173" t="s">
        <v>18</v>
      </c>
      <c r="J7" s="173" t="s">
        <v>19</v>
      </c>
      <c r="K7" s="173" t="s">
        <v>20</v>
      </c>
    </row>
    <row r="8" s="156" customFormat="1" ht="25.5" hidden="1" outlineLevel="1" spans="1:11">
      <c r="A8" s="178" t="s">
        <v>21</v>
      </c>
      <c r="B8" s="178" t="s">
        <v>22</v>
      </c>
      <c r="C8" s="173" t="s">
        <v>23</v>
      </c>
      <c r="D8" s="179" t="s">
        <v>24</v>
      </c>
      <c r="E8" s="180" t="s">
        <v>25</v>
      </c>
      <c r="F8" s="180"/>
      <c r="G8" s="181"/>
      <c r="H8" s="182">
        <v>463.3</v>
      </c>
      <c r="I8" s="180">
        <v>23.9</v>
      </c>
      <c r="J8" s="180">
        <v>39.2</v>
      </c>
      <c r="K8" s="182">
        <v>3.4</v>
      </c>
    </row>
    <row r="9" s="156" customFormat="1" ht="25.5" hidden="1" outlineLevel="1" spans="1:11">
      <c r="A9" s="183"/>
      <c r="B9" s="183" t="s">
        <v>26</v>
      </c>
      <c r="C9" s="183" t="s">
        <v>27</v>
      </c>
      <c r="D9" s="184" t="s">
        <v>28</v>
      </c>
      <c r="E9" s="185" t="s">
        <v>29</v>
      </c>
      <c r="F9" s="183"/>
      <c r="G9" s="181"/>
      <c r="H9" s="182">
        <v>133.8</v>
      </c>
      <c r="I9" s="183">
        <v>2.73</v>
      </c>
      <c r="J9" s="183">
        <v>7.19</v>
      </c>
      <c r="K9" s="183">
        <v>14.5</v>
      </c>
    </row>
    <row r="10" s="156" customFormat="1" ht="25.5" hidden="1" outlineLevel="1" spans="1:11">
      <c r="A10" s="178"/>
      <c r="B10" s="178" t="s">
        <v>30</v>
      </c>
      <c r="C10" s="183" t="s">
        <v>31</v>
      </c>
      <c r="D10" s="186" t="s">
        <v>32</v>
      </c>
      <c r="E10" s="180" t="s">
        <v>33</v>
      </c>
      <c r="F10" s="180"/>
      <c r="G10" s="181"/>
      <c r="H10" s="182">
        <v>60</v>
      </c>
      <c r="I10" s="180">
        <v>0.07</v>
      </c>
      <c r="J10" s="180">
        <v>0.02</v>
      </c>
      <c r="K10" s="182">
        <v>15</v>
      </c>
    </row>
    <row r="11" s="156" customFormat="1" ht="25.5" hidden="1" outlineLevel="1" spans="1:11">
      <c r="A11" s="178"/>
      <c r="B11" s="178" t="s">
        <v>34</v>
      </c>
      <c r="C11" s="173"/>
      <c r="D11" s="186" t="s">
        <v>35</v>
      </c>
      <c r="E11" s="180" t="s">
        <v>36</v>
      </c>
      <c r="F11" s="180"/>
      <c r="G11" s="181"/>
      <c r="H11" s="182">
        <v>116.9</v>
      </c>
      <c r="I11" s="180">
        <v>3.95</v>
      </c>
      <c r="J11" s="180">
        <v>0.5</v>
      </c>
      <c r="K11" s="182">
        <v>24.15</v>
      </c>
    </row>
    <row r="12" s="156" customFormat="1" hidden="1" outlineLevel="1" spans="1:11">
      <c r="A12" s="178"/>
      <c r="B12" s="178" t="s">
        <v>34</v>
      </c>
      <c r="C12" s="173"/>
      <c r="D12" s="186" t="s">
        <v>37</v>
      </c>
      <c r="E12" s="180" t="s">
        <v>36</v>
      </c>
      <c r="F12" s="180"/>
      <c r="G12" s="181"/>
      <c r="H12" s="182">
        <v>129</v>
      </c>
      <c r="I12" s="180">
        <v>4.25</v>
      </c>
      <c r="J12" s="180">
        <v>1.65</v>
      </c>
      <c r="K12" s="182">
        <v>21.25</v>
      </c>
    </row>
    <row r="13" s="156" customFormat="1" hidden="1" outlineLevel="1" spans="1:11">
      <c r="A13" s="183"/>
      <c r="B13" s="183"/>
      <c r="C13" s="187"/>
      <c r="D13" s="188" t="s">
        <v>38</v>
      </c>
      <c r="E13" s="188">
        <v>597</v>
      </c>
      <c r="F13" s="189"/>
      <c r="G13" s="190"/>
      <c r="H13" s="191">
        <v>750.84</v>
      </c>
      <c r="I13" s="188">
        <v>29.45</v>
      </c>
      <c r="J13" s="188">
        <v>37.11</v>
      </c>
      <c r="K13" s="191">
        <v>56.88</v>
      </c>
    </row>
    <row r="14" s="156" customFormat="1" ht="38.25" hidden="1" outlineLevel="1" spans="1:11">
      <c r="A14" s="178" t="s">
        <v>39</v>
      </c>
      <c r="B14" s="178" t="s">
        <v>40</v>
      </c>
      <c r="C14" s="183" t="s">
        <v>41</v>
      </c>
      <c r="D14" s="186" t="s">
        <v>42</v>
      </c>
      <c r="E14" s="192" t="s">
        <v>43</v>
      </c>
      <c r="F14" s="180"/>
      <c r="G14" s="181"/>
      <c r="H14" s="182">
        <v>5</v>
      </c>
      <c r="I14" s="180">
        <v>0.4</v>
      </c>
      <c r="J14" s="180">
        <v>0.05</v>
      </c>
      <c r="K14" s="182">
        <v>0.85</v>
      </c>
    </row>
    <row r="15" s="156" customFormat="1" ht="25.5" hidden="1" outlineLevel="1" spans="1:11">
      <c r="A15" s="178"/>
      <c r="B15" s="178" t="s">
        <v>44</v>
      </c>
      <c r="C15" s="183" t="s">
        <v>45</v>
      </c>
      <c r="D15" s="193" t="s">
        <v>46</v>
      </c>
      <c r="E15" s="180" t="s">
        <v>47</v>
      </c>
      <c r="F15" s="180"/>
      <c r="G15" s="181"/>
      <c r="H15" s="182">
        <v>109</v>
      </c>
      <c r="I15" s="180">
        <v>2.57</v>
      </c>
      <c r="J15" s="180">
        <v>2.78</v>
      </c>
      <c r="K15" s="182">
        <v>15.69</v>
      </c>
    </row>
    <row r="16" s="156" customFormat="1" ht="25.5" hidden="1" outlineLevel="1" spans="1:11">
      <c r="A16" s="194"/>
      <c r="B16" s="194" t="s">
        <v>48</v>
      </c>
      <c r="C16" s="173" t="s">
        <v>49</v>
      </c>
      <c r="D16" s="195" t="s">
        <v>50</v>
      </c>
      <c r="E16" s="180" t="s">
        <v>51</v>
      </c>
      <c r="F16" s="180"/>
      <c r="G16" s="181"/>
      <c r="H16" s="182">
        <v>164</v>
      </c>
      <c r="I16" s="180">
        <v>12.12</v>
      </c>
      <c r="J16" s="180">
        <v>11.52</v>
      </c>
      <c r="K16" s="182">
        <v>2.93</v>
      </c>
    </row>
    <row r="17" s="156" customFormat="1" ht="25.5" hidden="1" outlineLevel="1" spans="1:11">
      <c r="A17" s="194"/>
      <c r="B17" s="194"/>
      <c r="C17" s="183" t="s">
        <v>52</v>
      </c>
      <c r="D17" s="196" t="s">
        <v>53</v>
      </c>
      <c r="E17" s="180"/>
      <c r="G17" s="181"/>
      <c r="H17" s="182">
        <v>60.07</v>
      </c>
      <c r="I17" s="180">
        <v>1.321</v>
      </c>
      <c r="J17" s="180">
        <v>3.75</v>
      </c>
      <c r="K17" s="182">
        <v>0.31</v>
      </c>
    </row>
    <row r="18" s="156" customFormat="1" ht="38.25" hidden="1" outlineLevel="1" spans="1:11">
      <c r="A18" s="183"/>
      <c r="B18" s="183" t="s">
        <v>54</v>
      </c>
      <c r="C18" s="183" t="s">
        <v>55</v>
      </c>
      <c r="D18" s="197" t="s">
        <v>56</v>
      </c>
      <c r="E18" s="198" t="s">
        <v>57</v>
      </c>
      <c r="F18" s="180"/>
      <c r="G18" s="181"/>
      <c r="H18" s="182">
        <v>325</v>
      </c>
      <c r="I18" s="180">
        <v>11.46</v>
      </c>
      <c r="J18" s="180">
        <v>8.12</v>
      </c>
      <c r="K18" s="182">
        <v>51.52</v>
      </c>
    </row>
    <row r="19" s="156" customFormat="1" ht="25.5" hidden="1" outlineLevel="1" spans="1:11">
      <c r="A19" s="178"/>
      <c r="B19" s="178" t="s">
        <v>30</v>
      </c>
      <c r="C19" s="183" t="s">
        <v>58</v>
      </c>
      <c r="D19" s="199" t="s">
        <v>59</v>
      </c>
      <c r="E19" s="180" t="s">
        <v>60</v>
      </c>
      <c r="F19" s="198"/>
      <c r="G19" s="181"/>
      <c r="H19" s="182">
        <v>114.6</v>
      </c>
      <c r="I19" s="180">
        <v>0.16</v>
      </c>
      <c r="J19" s="180">
        <v>0.16</v>
      </c>
      <c r="K19" s="180">
        <v>27.88</v>
      </c>
    </row>
    <row r="20" s="156" customFormat="1" hidden="1" outlineLevel="1" spans="1:11">
      <c r="A20" s="178"/>
      <c r="B20" s="178" t="s">
        <v>34</v>
      </c>
      <c r="C20" s="173"/>
      <c r="D20" s="186" t="s">
        <v>37</v>
      </c>
      <c r="E20" s="180" t="s">
        <v>36</v>
      </c>
      <c r="F20" s="180"/>
      <c r="G20" s="181"/>
      <c r="H20" s="182">
        <v>129</v>
      </c>
      <c r="I20" s="180">
        <v>4.25</v>
      </c>
      <c r="J20" s="180">
        <v>1.65</v>
      </c>
      <c r="K20" s="182">
        <v>21.25</v>
      </c>
    </row>
    <row r="21" s="156" customFormat="1" ht="25.5" hidden="1" outlineLevel="1" spans="1:11">
      <c r="A21" s="178"/>
      <c r="B21" s="178" t="s">
        <v>34</v>
      </c>
      <c r="C21" s="173"/>
      <c r="D21" s="186" t="s">
        <v>35</v>
      </c>
      <c r="E21" s="180" t="s">
        <v>36</v>
      </c>
      <c r="F21" s="180"/>
      <c r="G21" s="181"/>
      <c r="H21" s="182">
        <v>116.9</v>
      </c>
      <c r="I21" s="180">
        <v>3.95</v>
      </c>
      <c r="J21" s="180">
        <v>0.5</v>
      </c>
      <c r="K21" s="182">
        <v>24.15</v>
      </c>
    </row>
    <row r="22" s="156" customFormat="1" hidden="1" outlineLevel="1" spans="1:11">
      <c r="A22" s="200"/>
      <c r="B22" s="200"/>
      <c r="C22" s="201"/>
      <c r="D22" s="188" t="s">
        <v>61</v>
      </c>
      <c r="E22" s="188">
        <v>1006</v>
      </c>
      <c r="F22" s="189"/>
      <c r="G22" s="202"/>
      <c r="H22" s="191">
        <v>969.37</v>
      </c>
      <c r="I22" s="188">
        <v>28.931</v>
      </c>
      <c r="J22" s="188">
        <v>25.02</v>
      </c>
      <c r="K22" s="191">
        <v>146.09</v>
      </c>
    </row>
    <row r="23" s="156" customFormat="1" ht="25.5" hidden="1" outlineLevel="1" spans="1:11">
      <c r="A23" s="178" t="s">
        <v>62</v>
      </c>
      <c r="B23" s="178" t="s">
        <v>63</v>
      </c>
      <c r="C23" s="183"/>
      <c r="D23" s="186" t="s">
        <v>64</v>
      </c>
      <c r="E23" s="192" t="s">
        <v>29</v>
      </c>
      <c r="F23" s="180"/>
      <c r="G23" s="181"/>
      <c r="H23" s="182">
        <v>370</v>
      </c>
      <c r="I23" s="180">
        <v>7.08</v>
      </c>
      <c r="J23" s="180">
        <v>13.14</v>
      </c>
      <c r="K23" s="182">
        <v>55.74</v>
      </c>
    </row>
    <row r="24" s="156" customFormat="1" ht="25.5" hidden="1" outlineLevel="1" spans="1:11">
      <c r="A24" s="178"/>
      <c r="B24" s="178" t="s">
        <v>65</v>
      </c>
      <c r="C24" s="173" t="s">
        <v>66</v>
      </c>
      <c r="D24" s="186" t="s">
        <v>67</v>
      </c>
      <c r="E24" s="180" t="s">
        <v>68</v>
      </c>
      <c r="F24" s="180"/>
      <c r="G24" s="181"/>
      <c r="H24" s="182">
        <v>60.45</v>
      </c>
      <c r="I24" s="180">
        <v>0.6</v>
      </c>
      <c r="J24" s="180">
        <v>0.6</v>
      </c>
      <c r="K24" s="182">
        <v>13.35</v>
      </c>
    </row>
    <row r="25" s="156" customFormat="1" ht="38.25" hidden="1" outlineLevel="1" spans="1:11">
      <c r="A25" s="178"/>
      <c r="B25" s="178" t="s">
        <v>69</v>
      </c>
      <c r="C25" s="183"/>
      <c r="D25" s="186" t="s">
        <v>70</v>
      </c>
      <c r="E25" s="180" t="s">
        <v>60</v>
      </c>
      <c r="F25" s="180"/>
      <c r="G25" s="181"/>
      <c r="H25" s="182">
        <v>83.4</v>
      </c>
      <c r="I25" s="180">
        <v>0.1</v>
      </c>
      <c r="J25" s="180">
        <v>0.2</v>
      </c>
      <c r="K25" s="182">
        <v>19.6</v>
      </c>
    </row>
    <row r="26" s="156" customFormat="1" hidden="1" outlineLevel="1" spans="1:11">
      <c r="A26" s="183"/>
      <c r="B26" s="183"/>
      <c r="C26" s="187"/>
      <c r="D26" s="188" t="s">
        <v>71</v>
      </c>
      <c r="E26" s="188">
        <v>450</v>
      </c>
      <c r="F26" s="189"/>
      <c r="G26" s="189"/>
      <c r="H26" s="191">
        <f t="shared" ref="H26:K26" si="0">SUM(H23:H25)</f>
        <v>513.85</v>
      </c>
      <c r="I26" s="188">
        <f t="shared" si="0"/>
        <v>7.78</v>
      </c>
      <c r="J26" s="188">
        <f t="shared" si="0"/>
        <v>13.94</v>
      </c>
      <c r="K26" s="191">
        <f t="shared" si="0"/>
        <v>88.69</v>
      </c>
    </row>
    <row r="27" s="156" customFormat="1" hidden="1" outlineLevel="1" spans="1:11">
      <c r="A27" s="183"/>
      <c r="B27" s="183"/>
      <c r="C27" s="187"/>
      <c r="D27" s="188" t="s">
        <v>72</v>
      </c>
      <c r="E27" s="188">
        <f>E26+E22+E13</f>
        <v>2053</v>
      </c>
      <c r="F27" s="188"/>
      <c r="G27" s="202"/>
      <c r="H27" s="191">
        <f t="shared" ref="H27:K27" si="1">SUM(H26,H22,H13)</f>
        <v>2234.06</v>
      </c>
      <c r="I27" s="188">
        <f t="shared" si="1"/>
        <v>66.161</v>
      </c>
      <c r="J27" s="188">
        <f t="shared" si="1"/>
        <v>76.07</v>
      </c>
      <c r="K27" s="191">
        <f t="shared" si="1"/>
        <v>291.66</v>
      </c>
    </row>
    <row r="28" s="156" customFormat="1" hidden="1" outlineLevel="1" spans="1:11">
      <c r="A28" s="203" t="s">
        <v>73</v>
      </c>
      <c r="B28" s="203"/>
      <c r="C28" s="203"/>
      <c r="D28" s="203"/>
      <c r="E28" s="203"/>
      <c r="F28" s="203"/>
      <c r="G28" s="203"/>
      <c r="H28" s="203"/>
      <c r="I28" s="203"/>
      <c r="J28" s="203"/>
      <c r="K28" s="203"/>
    </row>
    <row r="29" s="156" customFormat="1" hidden="1" outlineLevel="1" spans="1:11">
      <c r="A29" s="204"/>
      <c r="B29" s="204"/>
      <c r="C29" s="157"/>
      <c r="D29" s="157"/>
      <c r="E29" s="157"/>
      <c r="F29" s="157"/>
      <c r="G29" s="157"/>
      <c r="H29" s="157"/>
      <c r="I29" s="157"/>
      <c r="J29" s="157"/>
      <c r="K29" s="157"/>
    </row>
    <row r="30" s="156" customFormat="1" hidden="1" outlineLevel="1" spans="1:11">
      <c r="A30" s="205"/>
      <c r="B30" s="205"/>
      <c r="C30" s="157" t="s">
        <v>74</v>
      </c>
      <c r="D30" s="157"/>
      <c r="E30" s="157"/>
      <c r="F30" s="157"/>
      <c r="G30" s="157"/>
      <c r="H30" s="157"/>
      <c r="I30" s="157"/>
      <c r="J30" s="157"/>
      <c r="K30" s="157"/>
    </row>
    <row r="31" s="156" customFormat="1" hidden="1" outlineLevel="1" spans="1:11">
      <c r="A31" s="205"/>
      <c r="B31" s="205"/>
      <c r="C31" s="157"/>
      <c r="D31" s="157"/>
      <c r="E31" s="157"/>
      <c r="F31" s="157"/>
      <c r="G31" s="157"/>
      <c r="H31" s="157"/>
      <c r="I31" s="157"/>
      <c r="J31" s="157"/>
      <c r="K31" s="157"/>
    </row>
    <row r="32" s="156" customFormat="1" hidden="1" outlineLevel="1" spans="1:11">
      <c r="A32" s="205"/>
      <c r="B32" s="205"/>
      <c r="C32" s="157" t="s">
        <v>75</v>
      </c>
      <c r="D32" s="157"/>
      <c r="E32" s="157"/>
      <c r="F32" s="157"/>
      <c r="G32" s="157"/>
      <c r="H32" s="157"/>
      <c r="I32" s="157"/>
      <c r="J32" s="157"/>
      <c r="K32" s="157"/>
    </row>
    <row r="33" s="156" customFormat="1" hidden="1" outlineLevel="1" spans="1:11">
      <c r="A33" s="205"/>
      <c r="B33" s="205"/>
      <c r="C33" s="157"/>
      <c r="D33" s="157"/>
      <c r="E33" s="157"/>
      <c r="F33" s="157"/>
      <c r="G33" s="157"/>
      <c r="H33" s="157"/>
      <c r="I33" s="157"/>
      <c r="J33" s="157"/>
      <c r="K33" s="157"/>
    </row>
    <row r="34" s="157" customFormat="1" ht="12.75" hidden="1" outlineLevel="1" spans="3:4">
      <c r="C34" s="157" t="s">
        <v>76</v>
      </c>
      <c r="D34" s="205"/>
    </row>
    <row r="35" s="157" customFormat="1" ht="12.75" hidden="1" outlineLevel="1" spans="1:2">
      <c r="A35" s="205"/>
      <c r="B35" s="205"/>
    </row>
    <row r="36" s="157" customFormat="1" ht="12.75" hidden="1" outlineLevel="1" spans="3:3">
      <c r="C36" s="157" t="s">
        <v>77</v>
      </c>
    </row>
    <row r="37" s="157" customFormat="1" ht="12.75" hidden="1" outlineLevel="1"/>
    <row r="38" s="157" customFormat="1" ht="12.75" hidden="1" outlineLevel="1"/>
    <row r="39" s="157" customFormat="1" ht="12.75" hidden="1" outlineLevel="1"/>
    <row r="40" s="157" customFormat="1" ht="12.75" hidden="1" outlineLevel="1"/>
    <row r="41" s="157" customFormat="1" ht="12.75" hidden="1" outlineLevel="1"/>
    <row r="42" s="157" customFormat="1" ht="12.75" hidden="1" outlineLevel="1"/>
    <row r="43" s="157" customFormat="1" ht="12.75" hidden="1" outlineLevel="1"/>
    <row r="44" s="157" customFormat="1" ht="12.75" hidden="1" outlineLevel="1"/>
    <row r="45" s="157" customFormat="1" ht="12.75" hidden="1" outlineLevel="1"/>
    <row r="46" s="157" customFormat="1" ht="12.75" hidden="1" outlineLevel="1"/>
    <row r="47" s="157" customFormat="1" ht="12.75" hidden="1" outlineLevel="1"/>
    <row r="48" s="157" customFormat="1" ht="12.75" hidden="1" outlineLevel="1"/>
    <row r="49" s="157" customFormat="1" ht="12.75" hidden="1" outlineLevel="1"/>
    <row r="50" s="157" customFormat="1" ht="12.75" hidden="1" outlineLevel="1"/>
    <row r="51" s="157" customFormat="1" ht="12.75" hidden="1" outlineLevel="1"/>
    <row r="52" s="157" customFormat="1" ht="12.75" hidden="1" outlineLevel="1"/>
    <row r="53" s="157" customFormat="1" ht="12.75" hidden="1" outlineLevel="1" spans="2:9">
      <c r="B53" s="160" t="s">
        <v>0</v>
      </c>
      <c r="C53" s="161"/>
      <c r="H53" s="160" t="s">
        <v>1</v>
      </c>
      <c r="I53" s="161"/>
    </row>
    <row r="54" s="157" customFormat="1" ht="12.75" hidden="1" outlineLevel="1" spans="2:10">
      <c r="B54" s="160" t="s">
        <v>2</v>
      </c>
      <c r="C54" s="161"/>
      <c r="H54" s="160" t="s">
        <v>78</v>
      </c>
      <c r="I54" s="161"/>
      <c r="J54" s="161"/>
    </row>
    <row r="55" s="157" customFormat="1" ht="12.75" hidden="1" outlineLevel="1" spans="2:3">
      <c r="B55" s="160" t="s">
        <v>4</v>
      </c>
      <c r="C55" s="161"/>
    </row>
    <row r="56" s="157" customFormat="1" ht="12.75" hidden="1" outlineLevel="1"/>
    <row r="57" s="157" customFormat="1" ht="12.75" hidden="1" outlineLevel="1" spans="1:11">
      <c r="A57" s="159"/>
      <c r="B57" s="159"/>
      <c r="C57" s="159"/>
      <c r="D57" s="159"/>
      <c r="E57" s="159"/>
      <c r="F57" s="159"/>
      <c r="G57" s="159"/>
      <c r="H57" s="206"/>
      <c r="I57" s="206"/>
      <c r="J57" s="206"/>
      <c r="K57" s="206"/>
    </row>
    <row r="58" s="157" customFormat="1" ht="12.75" hidden="1" outlineLevel="1" spans="1:11">
      <c r="A58" s="159"/>
      <c r="B58" s="159"/>
      <c r="C58" s="159"/>
      <c r="D58" s="159"/>
      <c r="E58" s="159"/>
      <c r="F58" s="159"/>
      <c r="G58" s="159"/>
      <c r="H58" s="164" t="s">
        <v>79</v>
      </c>
      <c r="I58" s="210"/>
      <c r="J58" s="210"/>
      <c r="K58" s="210"/>
    </row>
    <row r="59" s="157" customFormat="1" ht="12.75" hidden="1" outlineLevel="1" spans="1:11">
      <c r="A59" s="159" t="s">
        <v>6</v>
      </c>
      <c r="B59" s="165"/>
      <c r="C59" s="166"/>
      <c r="D59" s="167"/>
      <c r="E59" s="159" t="s">
        <v>7</v>
      </c>
      <c r="F59" s="159"/>
      <c r="G59" s="168"/>
      <c r="H59" s="159"/>
      <c r="I59" s="159"/>
      <c r="J59" s="159" t="s">
        <v>8</v>
      </c>
      <c r="K59" s="211"/>
    </row>
    <row r="60" s="157" customFormat="1" ht="7.5" hidden="1" customHeight="1" outlineLevel="1" spans="1:11">
      <c r="A60" s="159"/>
      <c r="B60" s="159"/>
      <c r="C60" s="159"/>
      <c r="D60" s="159"/>
      <c r="E60" s="159"/>
      <c r="F60" s="159"/>
      <c r="G60" s="159"/>
      <c r="H60" s="159"/>
      <c r="I60" s="159"/>
      <c r="J60" s="159"/>
      <c r="K60" s="159"/>
    </row>
    <row r="61" s="158" customFormat="1" ht="15.75" hidden="1" customHeight="1" outlineLevel="1" spans="1:11">
      <c r="A61" s="169" t="s">
        <v>9</v>
      </c>
      <c r="B61" s="207" t="s">
        <v>10</v>
      </c>
      <c r="C61" s="208" t="s">
        <v>11</v>
      </c>
      <c r="D61" s="173" t="s">
        <v>12</v>
      </c>
      <c r="E61" s="173" t="s">
        <v>13</v>
      </c>
      <c r="F61" s="172" t="s">
        <v>14</v>
      </c>
      <c r="G61" s="172" t="s">
        <v>15</v>
      </c>
      <c r="H61" s="174" t="s">
        <v>16</v>
      </c>
      <c r="I61" s="173" t="s">
        <v>17</v>
      </c>
      <c r="J61" s="173"/>
      <c r="K61" s="173"/>
    </row>
    <row r="62" s="158" customFormat="1" ht="33.75" hidden="1" customHeight="1" outlineLevel="1" spans="1:11">
      <c r="A62" s="169"/>
      <c r="B62" s="207"/>
      <c r="C62" s="208"/>
      <c r="D62" s="173"/>
      <c r="E62" s="173"/>
      <c r="F62" s="177"/>
      <c r="G62" s="177"/>
      <c r="H62" s="174"/>
      <c r="I62" s="173" t="s">
        <v>18</v>
      </c>
      <c r="J62" s="173" t="s">
        <v>19</v>
      </c>
      <c r="K62" s="173" t="s">
        <v>20</v>
      </c>
    </row>
    <row r="63" s="158" customFormat="1" ht="38.25" hidden="1" outlineLevel="1" spans="1:11">
      <c r="A63" s="178" t="s">
        <v>21</v>
      </c>
      <c r="B63" s="209" t="s">
        <v>80</v>
      </c>
      <c r="C63" s="173" t="s">
        <v>81</v>
      </c>
      <c r="D63" s="179" t="s">
        <v>82</v>
      </c>
      <c r="E63" s="180" t="s">
        <v>83</v>
      </c>
      <c r="F63" s="180"/>
      <c r="G63" s="180"/>
      <c r="H63" s="182">
        <v>325</v>
      </c>
      <c r="I63" s="180">
        <v>7.82</v>
      </c>
      <c r="J63" s="180">
        <v>12.83</v>
      </c>
      <c r="K63" s="182">
        <v>44.25</v>
      </c>
    </row>
    <row r="64" s="158" customFormat="1" ht="27.75" hidden="1" customHeight="1" outlineLevel="1" spans="1:11">
      <c r="A64" s="183"/>
      <c r="B64" s="178" t="s">
        <v>30</v>
      </c>
      <c r="C64" s="183" t="s">
        <v>84</v>
      </c>
      <c r="D64" s="184" t="s">
        <v>85</v>
      </c>
      <c r="E64" s="185" t="s">
        <v>60</v>
      </c>
      <c r="F64" s="183"/>
      <c r="G64" s="181"/>
      <c r="H64" s="182">
        <v>157.6</v>
      </c>
      <c r="I64" s="183">
        <v>4.19</v>
      </c>
      <c r="J64" s="183">
        <v>4.33</v>
      </c>
      <c r="K64" s="183">
        <v>25.45</v>
      </c>
    </row>
    <row r="65" s="158" customFormat="1" ht="38.25" hidden="1" outlineLevel="1" spans="1:11">
      <c r="A65" s="178"/>
      <c r="B65" s="178" t="s">
        <v>86</v>
      </c>
      <c r="C65" s="173" t="s">
        <v>87</v>
      </c>
      <c r="D65" s="186" t="s">
        <v>88</v>
      </c>
      <c r="E65" s="192" t="s">
        <v>89</v>
      </c>
      <c r="F65" s="180"/>
      <c r="G65" s="181"/>
      <c r="H65" s="182">
        <v>227.5</v>
      </c>
      <c r="I65" s="180">
        <v>5.89</v>
      </c>
      <c r="J65" s="180">
        <v>16.07</v>
      </c>
      <c r="K65" s="182">
        <v>14.94</v>
      </c>
    </row>
    <row r="66" s="158" customFormat="1" ht="12.75" hidden="1" outlineLevel="1" spans="1:11">
      <c r="A66" s="178"/>
      <c r="B66" s="178" t="s">
        <v>34</v>
      </c>
      <c r="C66" s="173"/>
      <c r="D66" s="186" t="s">
        <v>90</v>
      </c>
      <c r="E66" s="180" t="s">
        <v>36</v>
      </c>
      <c r="F66" s="180"/>
      <c r="G66" s="181"/>
      <c r="H66" s="182">
        <v>116.9</v>
      </c>
      <c r="I66" s="180">
        <v>3.95</v>
      </c>
      <c r="J66" s="180">
        <v>0.5</v>
      </c>
      <c r="K66" s="182">
        <v>24.15</v>
      </c>
    </row>
    <row r="67" s="158" customFormat="1" ht="12.75" hidden="1" customHeight="1" outlineLevel="1" spans="1:11">
      <c r="A67" s="178"/>
      <c r="B67" s="178" t="s">
        <v>34</v>
      </c>
      <c r="C67" s="173"/>
      <c r="D67" s="186" t="s">
        <v>37</v>
      </c>
      <c r="E67" s="180" t="s">
        <v>36</v>
      </c>
      <c r="F67" s="180"/>
      <c r="G67" s="181"/>
      <c r="H67" s="182">
        <v>129</v>
      </c>
      <c r="I67" s="180">
        <v>4.25</v>
      </c>
      <c r="J67" s="180">
        <v>1.65</v>
      </c>
      <c r="K67" s="182">
        <v>21.25</v>
      </c>
    </row>
    <row r="68" s="158" customFormat="1" hidden="1" customHeight="1" outlineLevel="1" spans="1:11">
      <c r="A68" s="183"/>
      <c r="B68" s="183"/>
      <c r="C68" s="187"/>
      <c r="D68" s="188" t="s">
        <v>38</v>
      </c>
      <c r="E68" s="188">
        <v>575</v>
      </c>
      <c r="F68" s="189"/>
      <c r="G68" s="202"/>
      <c r="H68" s="191">
        <f t="shared" ref="H68:K68" si="2">SUM(H63:H66)</f>
        <v>827</v>
      </c>
      <c r="I68" s="188">
        <f t="shared" si="2"/>
        <v>21.85</v>
      </c>
      <c r="J68" s="188">
        <f t="shared" si="2"/>
        <v>33.73</v>
      </c>
      <c r="K68" s="191">
        <f t="shared" si="2"/>
        <v>108.79</v>
      </c>
    </row>
    <row r="69" s="158" customFormat="1" ht="38.25" hidden="1" outlineLevel="1" spans="1:11">
      <c r="A69" s="178" t="s">
        <v>39</v>
      </c>
      <c r="B69" s="178" t="s">
        <v>40</v>
      </c>
      <c r="C69" s="183" t="s">
        <v>91</v>
      </c>
      <c r="D69" s="186" t="s">
        <v>92</v>
      </c>
      <c r="E69" s="192" t="s">
        <v>43</v>
      </c>
      <c r="F69" s="180"/>
      <c r="G69" s="180"/>
      <c r="H69" s="182">
        <v>11</v>
      </c>
      <c r="I69" s="180">
        <v>0.55</v>
      </c>
      <c r="J69" s="180">
        <v>0.1</v>
      </c>
      <c r="K69" s="182">
        <v>1.9</v>
      </c>
    </row>
    <row r="70" s="158" customFormat="1" ht="25.5" hidden="1" outlineLevel="1" spans="1:11">
      <c r="A70" s="178"/>
      <c r="B70" s="178" t="s">
        <v>44</v>
      </c>
      <c r="C70" s="183" t="s">
        <v>93</v>
      </c>
      <c r="D70" s="212" t="s">
        <v>94</v>
      </c>
      <c r="E70" s="180" t="s">
        <v>95</v>
      </c>
      <c r="F70" s="180"/>
      <c r="G70" s="180"/>
      <c r="H70" s="182">
        <v>125.15</v>
      </c>
      <c r="I70" s="180">
        <v>2.1</v>
      </c>
      <c r="J70" s="180">
        <v>7.02</v>
      </c>
      <c r="K70" s="182">
        <v>11.36</v>
      </c>
    </row>
    <row r="71" s="158" customFormat="1" ht="25.5" hidden="1" outlineLevel="1" spans="1:11">
      <c r="A71" s="178"/>
      <c r="B71" s="178" t="s">
        <v>48</v>
      </c>
      <c r="C71" s="173" t="s">
        <v>96</v>
      </c>
      <c r="D71" s="184" t="s">
        <v>97</v>
      </c>
      <c r="E71" s="180" t="s">
        <v>98</v>
      </c>
      <c r="F71" s="180"/>
      <c r="G71" s="181"/>
      <c r="H71" s="182">
        <v>1475.2</v>
      </c>
      <c r="I71" s="180">
        <v>61.6</v>
      </c>
      <c r="J71" s="180">
        <v>120.4</v>
      </c>
      <c r="K71" s="182">
        <v>38.4</v>
      </c>
    </row>
    <row r="72" s="158" customFormat="1" ht="16.5" hidden="1" customHeight="1" outlineLevel="1" spans="1:11">
      <c r="A72" s="178"/>
      <c r="B72" s="178" t="s">
        <v>30</v>
      </c>
      <c r="C72" s="183" t="s">
        <v>99</v>
      </c>
      <c r="D72" s="199" t="s">
        <v>100</v>
      </c>
      <c r="E72" s="180" t="s">
        <v>60</v>
      </c>
      <c r="F72" s="180"/>
      <c r="G72" s="180"/>
      <c r="H72" s="182">
        <v>119.2</v>
      </c>
      <c r="I72" s="180">
        <v>0.1</v>
      </c>
      <c r="J72" s="180">
        <v>0.12</v>
      </c>
      <c r="K72" s="182">
        <v>25.1</v>
      </c>
    </row>
    <row r="73" s="158" customFormat="1" hidden="1" customHeight="1" outlineLevel="1" spans="1:11">
      <c r="A73" s="178"/>
      <c r="B73" s="178" t="s">
        <v>34</v>
      </c>
      <c r="C73" s="173"/>
      <c r="D73" s="186" t="s">
        <v>37</v>
      </c>
      <c r="E73" s="180" t="s">
        <v>36</v>
      </c>
      <c r="F73" s="180"/>
      <c r="G73" s="181"/>
      <c r="H73" s="182">
        <v>129</v>
      </c>
      <c r="I73" s="180">
        <v>4.25</v>
      </c>
      <c r="J73" s="180">
        <v>1.65</v>
      </c>
      <c r="K73" s="182">
        <v>21.25</v>
      </c>
    </row>
    <row r="74" s="158" customFormat="1" ht="28.5" hidden="1" customHeight="1" outlineLevel="1" spans="1:11">
      <c r="A74" s="178"/>
      <c r="B74" s="178" t="s">
        <v>34</v>
      </c>
      <c r="C74" s="173"/>
      <c r="D74" s="186" t="s">
        <v>35</v>
      </c>
      <c r="E74" s="180" t="s">
        <v>36</v>
      </c>
      <c r="F74" s="180"/>
      <c r="G74" s="180"/>
      <c r="H74" s="182">
        <v>116.9</v>
      </c>
      <c r="I74" s="180">
        <v>3.95</v>
      </c>
      <c r="J74" s="180">
        <v>0.5</v>
      </c>
      <c r="K74" s="182">
        <v>24.15</v>
      </c>
    </row>
    <row r="75" s="158" customFormat="1" hidden="1" customHeight="1" outlineLevel="1" spans="1:11">
      <c r="A75" s="200"/>
      <c r="B75" s="200"/>
      <c r="C75" s="201"/>
      <c r="D75" s="188" t="s">
        <v>61</v>
      </c>
      <c r="E75" s="188">
        <v>940</v>
      </c>
      <c r="F75" s="188"/>
      <c r="G75" s="202"/>
      <c r="H75" s="191">
        <f t="shared" ref="H75:K75" si="3">SUM(H69:H74)</f>
        <v>1976.45</v>
      </c>
      <c r="I75" s="188">
        <f t="shared" si="3"/>
        <v>72.55</v>
      </c>
      <c r="J75" s="188">
        <f t="shared" si="3"/>
        <v>129.79</v>
      </c>
      <c r="K75" s="191">
        <f t="shared" si="3"/>
        <v>122.16</v>
      </c>
    </row>
    <row r="76" s="158" customFormat="1" ht="24.75" hidden="1" customHeight="1" outlineLevel="1" spans="1:11">
      <c r="A76" s="178" t="s">
        <v>62</v>
      </c>
      <c r="B76" s="178" t="s">
        <v>63</v>
      </c>
      <c r="C76" s="183"/>
      <c r="D76" s="186" t="s">
        <v>101</v>
      </c>
      <c r="E76" s="192" t="s">
        <v>102</v>
      </c>
      <c r="F76" s="180"/>
      <c r="G76" s="181"/>
      <c r="H76" s="182">
        <v>244.5</v>
      </c>
      <c r="I76" s="180">
        <v>0.6</v>
      </c>
      <c r="J76" s="180">
        <v>0.1</v>
      </c>
      <c r="K76" s="182">
        <v>59.85</v>
      </c>
    </row>
    <row r="77" s="158" customFormat="1" hidden="1" customHeight="1" outlineLevel="1" spans="1:11">
      <c r="A77" s="178"/>
      <c r="B77" s="178" t="s">
        <v>65</v>
      </c>
      <c r="C77" s="173"/>
      <c r="D77" s="186" t="s">
        <v>103</v>
      </c>
      <c r="E77" s="180" t="s">
        <v>68</v>
      </c>
      <c r="F77" s="180"/>
      <c r="G77" s="181"/>
      <c r="H77" s="182">
        <v>44</v>
      </c>
      <c r="I77" s="180">
        <v>1.41</v>
      </c>
      <c r="J77" s="180">
        <v>0.18</v>
      </c>
      <c r="K77" s="182">
        <v>17.63</v>
      </c>
    </row>
    <row r="78" s="158" customFormat="1" ht="38.25" hidden="1" outlineLevel="1" spans="1:11">
      <c r="A78" s="178"/>
      <c r="B78" s="178" t="s">
        <v>69</v>
      </c>
      <c r="C78" s="183"/>
      <c r="D78" s="186" t="s">
        <v>70</v>
      </c>
      <c r="E78" s="180" t="s">
        <v>68</v>
      </c>
      <c r="F78" s="180"/>
      <c r="G78" s="180"/>
      <c r="H78" s="182">
        <v>83.4</v>
      </c>
      <c r="I78" s="180">
        <v>0.1</v>
      </c>
      <c r="J78" s="180">
        <v>0.2</v>
      </c>
      <c r="K78" s="182">
        <v>19.6</v>
      </c>
    </row>
    <row r="79" s="158" customFormat="1" hidden="1" customHeight="1" outlineLevel="1" spans="1:11">
      <c r="A79" s="183"/>
      <c r="B79" s="183"/>
      <c r="C79" s="187"/>
      <c r="D79" s="188" t="s">
        <v>71</v>
      </c>
      <c r="E79" s="188">
        <v>425</v>
      </c>
      <c r="F79" s="189"/>
      <c r="G79" s="213"/>
      <c r="H79" s="191">
        <f t="shared" ref="H79:K79" si="4">SUM(H76:H78)</f>
        <v>371.9</v>
      </c>
      <c r="I79" s="188">
        <f t="shared" si="4"/>
        <v>2.11</v>
      </c>
      <c r="J79" s="188">
        <f t="shared" si="4"/>
        <v>0.48</v>
      </c>
      <c r="K79" s="191">
        <f t="shared" si="4"/>
        <v>97.08</v>
      </c>
    </row>
    <row r="80" s="158" customFormat="1" ht="24" hidden="1" customHeight="1" outlineLevel="1" spans="1:11">
      <c r="A80" s="183"/>
      <c r="B80" s="183"/>
      <c r="C80" s="187"/>
      <c r="D80" s="188" t="s">
        <v>104</v>
      </c>
      <c r="E80" s="188">
        <f t="shared" ref="E80:K80" si="5">E79+E75+E68</f>
        <v>1940</v>
      </c>
      <c r="F80" s="188"/>
      <c r="G80" s="188"/>
      <c r="H80" s="191">
        <f t="shared" si="5"/>
        <v>3175.35</v>
      </c>
      <c r="I80" s="188">
        <f t="shared" si="5"/>
        <v>96.51</v>
      </c>
      <c r="J80" s="188">
        <f t="shared" si="5"/>
        <v>164</v>
      </c>
      <c r="K80" s="191">
        <f t="shared" si="5"/>
        <v>328.03</v>
      </c>
    </row>
    <row r="81" s="157" customFormat="1" ht="26.1" hidden="1" customHeight="1" outlineLevel="1" spans="1:11">
      <c r="A81" s="203" t="s">
        <v>73</v>
      </c>
      <c r="B81" s="203"/>
      <c r="C81" s="203"/>
      <c r="D81" s="203"/>
      <c r="E81" s="203"/>
      <c r="F81" s="203"/>
      <c r="G81" s="203"/>
      <c r="H81" s="203"/>
      <c r="I81" s="203"/>
      <c r="J81" s="203"/>
      <c r="K81" s="203"/>
    </row>
    <row r="82" s="157" customFormat="1" ht="12.75" hidden="1" outlineLevel="1" spans="1:2">
      <c r="A82" s="204"/>
      <c r="B82" s="204"/>
    </row>
    <row r="83" s="157" customFormat="1" ht="12.75" hidden="1" outlineLevel="1" spans="1:3">
      <c r="A83" s="205"/>
      <c r="B83" s="205"/>
      <c r="C83" s="157" t="s">
        <v>74</v>
      </c>
    </row>
    <row r="84" s="157" customFormat="1" ht="12.75" hidden="1" outlineLevel="1" spans="1:2">
      <c r="A84" s="205"/>
      <c r="B84" s="205"/>
    </row>
    <row r="85" s="157" customFormat="1" ht="12.75" hidden="1" outlineLevel="1" spans="1:3">
      <c r="A85" s="205"/>
      <c r="B85" s="205"/>
      <c r="C85" s="157" t="s">
        <v>75</v>
      </c>
    </row>
    <row r="86" s="157" customFormat="1" ht="12.75" hidden="1" outlineLevel="1" spans="1:2">
      <c r="A86" s="205"/>
      <c r="B86" s="205"/>
    </row>
    <row r="87" s="157" customFormat="1" ht="12.75" hidden="1" outlineLevel="1" spans="3:4">
      <c r="C87" s="157" t="s">
        <v>76</v>
      </c>
      <c r="D87" s="205"/>
    </row>
    <row r="88" s="157" customFormat="1" ht="12.75" hidden="1" outlineLevel="1" spans="1:2">
      <c r="A88" s="205"/>
      <c r="B88" s="205"/>
    </row>
    <row r="89" s="157" customFormat="1" ht="12.75" hidden="1" outlineLevel="1" spans="3:3">
      <c r="C89" s="157" t="s">
        <v>77</v>
      </c>
    </row>
    <row r="90" s="157" customFormat="1" ht="12.75" hidden="1" outlineLevel="1"/>
    <row r="91" s="157" customFormat="1" ht="12.75" hidden="1" outlineLevel="1"/>
    <row r="92" s="157" customFormat="1" ht="12.75" hidden="1" outlineLevel="1"/>
    <row r="93" s="157" customFormat="1" ht="12.75" hidden="1" outlineLevel="1"/>
    <row r="94" s="157" customFormat="1" ht="12.75" hidden="1" outlineLevel="1"/>
    <row r="95" s="157" customFormat="1" ht="12.75" hidden="1" outlineLevel="1"/>
    <row r="96" s="157" customFormat="1" ht="12.75" hidden="1" outlineLevel="1"/>
    <row r="97" s="157" customFormat="1" ht="12.75" hidden="1" outlineLevel="1"/>
    <row r="98" s="157" customFormat="1" ht="12.75" hidden="1" outlineLevel="1"/>
    <row r="99" s="157" customFormat="1" ht="12.75" hidden="1" outlineLevel="1"/>
    <row r="100" s="157" customFormat="1" ht="12.75" hidden="1" outlineLevel="1"/>
    <row r="101" s="157" customFormat="1" ht="12.75" hidden="1" outlineLevel="1"/>
    <row r="102" s="157" customFormat="1" ht="12.75" hidden="1" outlineLevel="1"/>
    <row r="103" s="157" customFormat="1" ht="12.75" hidden="1" outlineLevel="1"/>
    <row r="104" s="157" customFormat="1" ht="12.75" hidden="1" outlineLevel="1"/>
    <row r="105" s="157" customFormat="1" ht="12.75" hidden="1" outlineLevel="1"/>
    <row r="106" s="157" customFormat="1" ht="12.75" hidden="1" outlineLevel="1"/>
    <row r="107" s="157" customFormat="1" ht="12.75" hidden="1" outlineLevel="1"/>
    <row r="108" s="157" customFormat="1" ht="12.75" hidden="1" outlineLevel="1" spans="2:9">
      <c r="B108" s="160" t="s">
        <v>0</v>
      </c>
      <c r="C108" s="161"/>
      <c r="H108" s="160" t="s">
        <v>1</v>
      </c>
      <c r="I108" s="161"/>
    </row>
    <row r="109" s="157" customFormat="1" ht="12.75" hidden="1" outlineLevel="1" spans="2:10">
      <c r="B109" s="160" t="s">
        <v>2</v>
      </c>
      <c r="C109" s="161"/>
      <c r="H109" s="160" t="s">
        <v>78</v>
      </c>
      <c r="I109" s="161"/>
      <c r="J109" s="161"/>
    </row>
    <row r="110" s="157" customFormat="1" ht="12.75" hidden="1" outlineLevel="1" spans="2:3">
      <c r="B110" s="160" t="s">
        <v>4</v>
      </c>
      <c r="C110" s="161"/>
    </row>
    <row r="111" s="157" customFormat="1" ht="12.75" hidden="1" outlineLevel="1"/>
    <row r="112" s="157" customFormat="1" ht="12.75" hidden="1" outlineLevel="1"/>
    <row r="113" s="157" customFormat="1" ht="12.75" hidden="1" outlineLevel="1" spans="1:11">
      <c r="A113" s="159"/>
      <c r="B113" s="159"/>
      <c r="C113" s="159"/>
      <c r="D113" s="159"/>
      <c r="E113" s="159"/>
      <c r="F113" s="159"/>
      <c r="G113" s="159"/>
      <c r="H113" s="206"/>
      <c r="I113" s="206"/>
      <c r="J113" s="206"/>
      <c r="K113" s="206"/>
    </row>
    <row r="114" s="157" customFormat="1" ht="12.75" hidden="1" outlineLevel="1" spans="1:11">
      <c r="A114" s="159"/>
      <c r="B114" s="159"/>
      <c r="C114" s="159"/>
      <c r="D114" s="159"/>
      <c r="E114" s="159"/>
      <c r="F114" s="159"/>
      <c r="G114" s="159"/>
      <c r="H114" s="206"/>
      <c r="I114" s="206"/>
      <c r="J114" s="206"/>
      <c r="K114" s="206"/>
    </row>
    <row r="115" s="157" customFormat="1" ht="12.75" hidden="1" outlineLevel="1" spans="1:11">
      <c r="A115" s="159"/>
      <c r="B115" s="159"/>
      <c r="C115" s="159"/>
      <c r="D115" s="159"/>
      <c r="E115" s="159"/>
      <c r="F115" s="159"/>
      <c r="G115" s="159"/>
      <c r="H115" s="164" t="s">
        <v>105</v>
      </c>
      <c r="I115" s="210"/>
      <c r="J115" s="210"/>
      <c r="K115" s="210"/>
    </row>
    <row r="116" s="157" customFormat="1" ht="12.75" hidden="1" outlineLevel="1" spans="1:11">
      <c r="A116" s="159" t="s">
        <v>6</v>
      </c>
      <c r="B116" s="165"/>
      <c r="C116" s="166"/>
      <c r="D116" s="167"/>
      <c r="E116" s="159" t="s">
        <v>7</v>
      </c>
      <c r="F116" s="159"/>
      <c r="G116" s="168"/>
      <c r="H116" s="159"/>
      <c r="I116" s="159"/>
      <c r="J116" s="159" t="s">
        <v>8</v>
      </c>
      <c r="K116" s="211"/>
    </row>
    <row r="117" s="157" customFormat="1" ht="7.5" hidden="1" customHeight="1" outlineLevel="1" spans="1:11">
      <c r="A117" s="159"/>
      <c r="B117" s="159"/>
      <c r="C117" s="159"/>
      <c r="D117" s="159"/>
      <c r="E117" s="159"/>
      <c r="F117" s="159"/>
      <c r="G117" s="159"/>
      <c r="H117" s="159"/>
      <c r="I117" s="159"/>
      <c r="J117" s="159"/>
      <c r="K117" s="159"/>
    </row>
    <row r="118" s="158" customFormat="1" hidden="1" customHeight="1" outlineLevel="1" spans="1:11">
      <c r="A118" s="169" t="s">
        <v>9</v>
      </c>
      <c r="B118" s="207" t="s">
        <v>10</v>
      </c>
      <c r="C118" s="208" t="s">
        <v>11</v>
      </c>
      <c r="D118" s="173" t="s">
        <v>12</v>
      </c>
      <c r="E118" s="173" t="s">
        <v>13</v>
      </c>
      <c r="F118" s="172" t="s">
        <v>14</v>
      </c>
      <c r="G118" s="172" t="s">
        <v>15</v>
      </c>
      <c r="H118" s="174" t="s">
        <v>16</v>
      </c>
      <c r="I118" s="173" t="s">
        <v>17</v>
      </c>
      <c r="J118" s="173"/>
      <c r="K118" s="173"/>
    </row>
    <row r="119" s="158" customFormat="1" ht="25.5" hidden="1" customHeight="1" outlineLevel="1" spans="1:11">
      <c r="A119" s="169"/>
      <c r="B119" s="207"/>
      <c r="C119" s="208"/>
      <c r="D119" s="173"/>
      <c r="E119" s="173"/>
      <c r="F119" s="177"/>
      <c r="G119" s="177"/>
      <c r="H119" s="174"/>
      <c r="I119" s="173" t="s">
        <v>18</v>
      </c>
      <c r="J119" s="173" t="s">
        <v>19</v>
      </c>
      <c r="K119" s="173" t="s">
        <v>20</v>
      </c>
    </row>
    <row r="120" s="158" customFormat="1" ht="38.25" hidden="1" outlineLevel="1" spans="1:11">
      <c r="A120" s="178" t="s">
        <v>21</v>
      </c>
      <c r="B120" s="178" t="s">
        <v>40</v>
      </c>
      <c r="C120" s="183" t="s">
        <v>41</v>
      </c>
      <c r="D120" s="186" t="s">
        <v>92</v>
      </c>
      <c r="E120" s="192" t="s">
        <v>43</v>
      </c>
      <c r="F120" s="181"/>
      <c r="G120" s="180"/>
      <c r="H120" s="182">
        <v>11</v>
      </c>
      <c r="I120" s="180">
        <v>0.55</v>
      </c>
      <c r="J120" s="180">
        <v>0.1</v>
      </c>
      <c r="K120" s="182">
        <v>1.9</v>
      </c>
    </row>
    <row r="121" s="158" customFormat="1" ht="27" hidden="1" customHeight="1" outlineLevel="1" spans="1:11">
      <c r="A121" s="183"/>
      <c r="B121" s="183" t="s">
        <v>48</v>
      </c>
      <c r="C121" s="183" t="s">
        <v>106</v>
      </c>
      <c r="D121" s="184" t="s">
        <v>107</v>
      </c>
      <c r="E121" s="185" t="s">
        <v>108</v>
      </c>
      <c r="F121" s="181"/>
      <c r="G121" s="180"/>
      <c r="H121" s="182">
        <v>130</v>
      </c>
      <c r="I121" s="214">
        <v>13.84</v>
      </c>
      <c r="J121" s="183">
        <v>15.34</v>
      </c>
      <c r="K121" s="214">
        <v>9.14</v>
      </c>
    </row>
    <row r="122" s="158" customFormat="1" ht="25.5" hidden="1" outlineLevel="1" spans="1:11">
      <c r="A122" s="178"/>
      <c r="B122" s="178" t="s">
        <v>54</v>
      </c>
      <c r="C122" s="183" t="s">
        <v>109</v>
      </c>
      <c r="D122" s="186" t="s">
        <v>110</v>
      </c>
      <c r="E122" s="198" t="s">
        <v>60</v>
      </c>
      <c r="F122" s="198"/>
      <c r="G122" s="180"/>
      <c r="H122" s="182">
        <v>230.47</v>
      </c>
      <c r="I122" s="180">
        <v>4.13</v>
      </c>
      <c r="J122" s="180">
        <v>12.2</v>
      </c>
      <c r="K122" s="182">
        <v>24</v>
      </c>
    </row>
    <row r="123" s="158" customFormat="1" ht="26.25" hidden="1" customHeight="1" outlineLevel="1" spans="1:11">
      <c r="A123" s="178"/>
      <c r="B123" s="178" t="s">
        <v>30</v>
      </c>
      <c r="C123" s="183" t="s">
        <v>111</v>
      </c>
      <c r="D123" s="186" t="s">
        <v>112</v>
      </c>
      <c r="E123" s="180" t="s">
        <v>60</v>
      </c>
      <c r="F123" s="180"/>
      <c r="G123" s="181"/>
      <c r="H123" s="182">
        <v>132.8</v>
      </c>
      <c r="I123" s="180">
        <v>0.66</v>
      </c>
      <c r="J123" s="180">
        <v>0.09</v>
      </c>
      <c r="K123" s="182">
        <v>32.01</v>
      </c>
    </row>
    <row r="124" s="158" customFormat="1" ht="24" hidden="1" customHeight="1" outlineLevel="1" spans="1:11">
      <c r="A124" s="178"/>
      <c r="B124" s="178" t="s">
        <v>34</v>
      </c>
      <c r="C124" s="173"/>
      <c r="D124" s="186" t="s">
        <v>35</v>
      </c>
      <c r="E124" s="180" t="s">
        <v>36</v>
      </c>
      <c r="F124" s="180"/>
      <c r="G124" s="181"/>
      <c r="H124" s="182">
        <v>116.9</v>
      </c>
      <c r="I124" s="180">
        <v>3.95</v>
      </c>
      <c r="J124" s="180">
        <v>0.5</v>
      </c>
      <c r="K124" s="182">
        <v>24.15</v>
      </c>
    </row>
    <row r="125" s="158" customFormat="1" ht="12.75" hidden="1" customHeight="1" outlineLevel="1" spans="1:11">
      <c r="A125" s="178"/>
      <c r="B125" s="178" t="s">
        <v>34</v>
      </c>
      <c r="C125" s="173"/>
      <c r="D125" s="186" t="s">
        <v>37</v>
      </c>
      <c r="E125" s="180" t="s">
        <v>36</v>
      </c>
      <c r="F125" s="180"/>
      <c r="G125" s="181"/>
      <c r="H125" s="182">
        <v>129</v>
      </c>
      <c r="I125" s="180">
        <v>4.25</v>
      </c>
      <c r="J125" s="180">
        <v>1.65</v>
      </c>
      <c r="K125" s="182">
        <v>21.25</v>
      </c>
    </row>
    <row r="126" s="158" customFormat="1" ht="12.75" hidden="1" outlineLevel="1" spans="1:11">
      <c r="A126" s="183"/>
      <c r="B126" s="183"/>
      <c r="C126" s="187"/>
      <c r="D126" s="188" t="s">
        <v>38</v>
      </c>
      <c r="E126" s="188">
        <v>685</v>
      </c>
      <c r="F126" s="202"/>
      <c r="G126" s="202"/>
      <c r="H126" s="191">
        <v>750.17</v>
      </c>
      <c r="I126" s="188">
        <v>27.38</v>
      </c>
      <c r="J126" s="188">
        <v>29.88</v>
      </c>
      <c r="K126" s="191">
        <v>112.45</v>
      </c>
    </row>
    <row r="127" s="158" customFormat="1" ht="38.25" hidden="1" outlineLevel="1" spans="1:11">
      <c r="A127" s="178" t="s">
        <v>39</v>
      </c>
      <c r="B127" s="178" t="s">
        <v>40</v>
      </c>
      <c r="C127" s="183" t="s">
        <v>113</v>
      </c>
      <c r="D127" s="186" t="s">
        <v>114</v>
      </c>
      <c r="E127" s="192" t="s">
        <v>43</v>
      </c>
      <c r="F127" s="181"/>
      <c r="G127" s="180"/>
      <c r="H127" s="182">
        <v>5</v>
      </c>
      <c r="I127" s="180">
        <v>0.4</v>
      </c>
      <c r="J127" s="180">
        <v>0.05</v>
      </c>
      <c r="K127" s="182">
        <v>0.85</v>
      </c>
    </row>
    <row r="128" s="158" customFormat="1" ht="12.75" hidden="1" customHeight="1" outlineLevel="1" spans="1:11">
      <c r="A128" s="178"/>
      <c r="B128" s="178" t="s">
        <v>44</v>
      </c>
      <c r="C128" s="183" t="s">
        <v>115</v>
      </c>
      <c r="D128" s="186" t="s">
        <v>116</v>
      </c>
      <c r="E128" s="180" t="s">
        <v>47</v>
      </c>
      <c r="F128" s="181"/>
      <c r="G128" s="180"/>
      <c r="H128" s="182">
        <v>107.25</v>
      </c>
      <c r="I128" s="180">
        <v>2.02</v>
      </c>
      <c r="J128" s="180">
        <v>5.09</v>
      </c>
      <c r="K128" s="182">
        <v>11.98</v>
      </c>
    </row>
    <row r="129" s="158" customFormat="1" ht="25.5" hidden="1" outlineLevel="1" spans="1:11">
      <c r="A129" s="178"/>
      <c r="B129" s="178" t="s">
        <v>48</v>
      </c>
      <c r="C129" s="173" t="s">
        <v>117</v>
      </c>
      <c r="D129" s="184" t="s">
        <v>118</v>
      </c>
      <c r="E129" s="180" t="s">
        <v>119</v>
      </c>
      <c r="F129" s="181"/>
      <c r="G129" s="180"/>
      <c r="H129" s="182">
        <v>580</v>
      </c>
      <c r="I129" s="180">
        <v>30.4</v>
      </c>
      <c r="J129" s="180">
        <v>46.2</v>
      </c>
      <c r="K129" s="182">
        <v>10.24</v>
      </c>
    </row>
    <row r="130" s="158" customFormat="1" ht="38.25" hidden="1" outlineLevel="1" spans="1:11">
      <c r="A130" s="183"/>
      <c r="B130" s="183" t="s">
        <v>54</v>
      </c>
      <c r="C130" s="183" t="s">
        <v>55</v>
      </c>
      <c r="D130" s="197" t="s">
        <v>56</v>
      </c>
      <c r="E130" s="198" t="s">
        <v>57</v>
      </c>
      <c r="F130" s="215"/>
      <c r="G130" s="181"/>
      <c r="H130" s="182">
        <v>325</v>
      </c>
      <c r="I130" s="180">
        <v>11.46</v>
      </c>
      <c r="J130" s="180">
        <v>8.12</v>
      </c>
      <c r="K130" s="182">
        <v>51.52</v>
      </c>
    </row>
    <row r="131" s="158" customFormat="1" ht="25.5" hidden="1" outlineLevel="1" spans="1:11">
      <c r="A131" s="178"/>
      <c r="B131" s="178" t="s">
        <v>30</v>
      </c>
      <c r="C131" s="183" t="s">
        <v>58</v>
      </c>
      <c r="D131" s="199" t="s">
        <v>120</v>
      </c>
      <c r="E131" s="180" t="s">
        <v>60</v>
      </c>
      <c r="F131" s="181"/>
      <c r="G131" s="180"/>
      <c r="H131" s="182">
        <v>114.6</v>
      </c>
      <c r="I131" s="180">
        <v>0.16</v>
      </c>
      <c r="J131" s="180">
        <v>0.16</v>
      </c>
      <c r="K131" s="180">
        <v>27.88</v>
      </c>
    </row>
    <row r="132" s="158" customFormat="1" hidden="1" customHeight="1" outlineLevel="1" spans="1:11">
      <c r="A132" s="178"/>
      <c r="B132" s="178" t="s">
        <v>34</v>
      </c>
      <c r="C132" s="173"/>
      <c r="D132" s="186" t="s">
        <v>37</v>
      </c>
      <c r="E132" s="180" t="s">
        <v>36</v>
      </c>
      <c r="F132" s="181"/>
      <c r="G132" s="181"/>
      <c r="H132" s="182">
        <v>129</v>
      </c>
      <c r="I132" s="180">
        <v>4.25</v>
      </c>
      <c r="J132" s="180">
        <v>1.65</v>
      </c>
      <c r="K132" s="182">
        <v>21.25</v>
      </c>
    </row>
    <row r="133" s="158" customFormat="1" hidden="1" customHeight="1" outlineLevel="1" spans="1:11">
      <c r="A133" s="178"/>
      <c r="B133" s="178" t="s">
        <v>34</v>
      </c>
      <c r="C133" s="173"/>
      <c r="D133" s="186" t="s">
        <v>35</v>
      </c>
      <c r="E133" s="180" t="s">
        <v>36</v>
      </c>
      <c r="F133" s="181"/>
      <c r="G133" s="180"/>
      <c r="H133" s="182">
        <v>116.9</v>
      </c>
      <c r="I133" s="180">
        <v>3.95</v>
      </c>
      <c r="J133" s="180">
        <v>0.5</v>
      </c>
      <c r="K133" s="182">
        <v>24.15</v>
      </c>
    </row>
    <row r="134" s="158" customFormat="1" hidden="1" customHeight="1" outlineLevel="1" spans="1:11">
      <c r="A134" s="200"/>
      <c r="B134" s="200"/>
      <c r="C134" s="201"/>
      <c r="D134" s="188" t="s">
        <v>61</v>
      </c>
      <c r="E134" s="188">
        <v>1031</v>
      </c>
      <c r="F134" s="202"/>
      <c r="G134" s="213"/>
      <c r="H134" s="191">
        <f t="shared" ref="H134:K134" si="6">SUM(H127:H133)</f>
        <v>1377.75</v>
      </c>
      <c r="I134" s="188">
        <f t="shared" si="6"/>
        <v>52.64</v>
      </c>
      <c r="J134" s="188">
        <f t="shared" si="6"/>
        <v>61.77</v>
      </c>
      <c r="K134" s="191">
        <f t="shared" si="6"/>
        <v>147.87</v>
      </c>
    </row>
    <row r="135" s="158" customFormat="1" ht="38.25" hidden="1" outlineLevel="1" spans="1:11">
      <c r="A135" s="178" t="s">
        <v>62</v>
      </c>
      <c r="B135" s="216" t="s">
        <v>69</v>
      </c>
      <c r="C135" s="183"/>
      <c r="D135" s="186" t="s">
        <v>70</v>
      </c>
      <c r="E135" s="180" t="s">
        <v>60</v>
      </c>
      <c r="F135" s="180"/>
      <c r="G135" s="180"/>
      <c r="H135" s="182">
        <v>83.4</v>
      </c>
      <c r="I135" s="180">
        <v>0.1</v>
      </c>
      <c r="J135" s="180">
        <v>0.2</v>
      </c>
      <c r="K135" s="182">
        <v>19.6</v>
      </c>
    </row>
    <row r="136" s="158" customFormat="1" ht="13.15" hidden="1" customHeight="1" outlineLevel="1" spans="1:11">
      <c r="A136" s="178"/>
      <c r="B136" s="178" t="s">
        <v>65</v>
      </c>
      <c r="C136" s="173" t="s">
        <v>66</v>
      </c>
      <c r="D136" s="186" t="s">
        <v>67</v>
      </c>
      <c r="E136" s="180" t="s">
        <v>68</v>
      </c>
      <c r="F136" s="180"/>
      <c r="G136" s="180"/>
      <c r="H136" s="182">
        <v>60.45</v>
      </c>
      <c r="I136" s="180">
        <v>0.6</v>
      </c>
      <c r="J136" s="180">
        <v>0.6</v>
      </c>
      <c r="K136" s="182">
        <v>13.35</v>
      </c>
    </row>
    <row r="137" s="158" customFormat="1" ht="25.5" hidden="1" customHeight="1" outlineLevel="1" spans="1:11">
      <c r="A137" s="183"/>
      <c r="B137" s="178" t="s">
        <v>63</v>
      </c>
      <c r="C137" s="183" t="s">
        <v>121</v>
      </c>
      <c r="D137" s="184" t="s">
        <v>122</v>
      </c>
      <c r="E137" s="214" t="s">
        <v>29</v>
      </c>
      <c r="F137" s="214"/>
      <c r="G137" s="180"/>
      <c r="H137" s="182">
        <v>640</v>
      </c>
      <c r="I137" s="180">
        <v>13.2</v>
      </c>
      <c r="J137" s="180">
        <v>28.72</v>
      </c>
      <c r="K137" s="180">
        <v>82.26</v>
      </c>
    </row>
    <row r="138" s="158" customFormat="1" ht="12.75" hidden="1" outlineLevel="1" spans="1:11">
      <c r="A138" s="183"/>
      <c r="B138" s="183"/>
      <c r="C138" s="187"/>
      <c r="D138" s="188" t="s">
        <v>71</v>
      </c>
      <c r="E138" s="188">
        <v>450</v>
      </c>
      <c r="F138" s="188"/>
      <c r="G138" s="213"/>
      <c r="H138" s="191">
        <f t="shared" ref="H138:K138" si="7">SUM(H135:H137)</f>
        <v>783.85</v>
      </c>
      <c r="I138" s="188">
        <f t="shared" si="7"/>
        <v>13.9</v>
      </c>
      <c r="J138" s="188">
        <f t="shared" si="7"/>
        <v>29.52</v>
      </c>
      <c r="K138" s="191">
        <f t="shared" si="7"/>
        <v>115.21</v>
      </c>
    </row>
    <row r="139" s="158" customFormat="1" ht="12.75" hidden="1" outlineLevel="1" spans="1:11">
      <c r="A139" s="183"/>
      <c r="B139" s="183"/>
      <c r="C139" s="187"/>
      <c r="D139" s="188" t="s">
        <v>123</v>
      </c>
      <c r="E139" s="188">
        <f t="shared" ref="E139:K139" si="8">E138+E134+E126</f>
        <v>2166</v>
      </c>
      <c r="F139" s="202"/>
      <c r="G139" s="188"/>
      <c r="H139" s="191">
        <f t="shared" si="8"/>
        <v>2911.77</v>
      </c>
      <c r="I139" s="188">
        <f t="shared" si="8"/>
        <v>93.92</v>
      </c>
      <c r="J139" s="188">
        <f t="shared" si="8"/>
        <v>121.17</v>
      </c>
      <c r="K139" s="191">
        <f t="shared" si="8"/>
        <v>375.53</v>
      </c>
    </row>
    <row r="140" s="157" customFormat="1" ht="26.1" hidden="1" customHeight="1" outlineLevel="1" spans="1:11">
      <c r="A140" s="203" t="s">
        <v>73</v>
      </c>
      <c r="B140" s="203"/>
      <c r="C140" s="203"/>
      <c r="D140" s="203"/>
      <c r="E140" s="203"/>
      <c r="F140" s="203"/>
      <c r="G140" s="203"/>
      <c r="H140" s="203"/>
      <c r="I140" s="203"/>
      <c r="J140" s="203"/>
      <c r="K140" s="203"/>
    </row>
    <row r="141" s="157" customFormat="1" ht="12.75" hidden="1" outlineLevel="1" spans="1:2">
      <c r="A141" s="204"/>
      <c r="B141" s="204"/>
    </row>
    <row r="142" s="157" customFormat="1" ht="12.75" hidden="1" outlineLevel="1" spans="1:3">
      <c r="A142" s="205"/>
      <c r="B142" s="205"/>
      <c r="C142" s="157" t="s">
        <v>74</v>
      </c>
    </row>
    <row r="143" s="157" customFormat="1" ht="12.75" hidden="1" outlineLevel="1" spans="1:7">
      <c r="A143" s="205"/>
      <c r="B143" s="205"/>
      <c r="G143" s="217"/>
    </row>
    <row r="144" s="157" customFormat="1" ht="12.75" hidden="1" outlineLevel="1" spans="1:3">
      <c r="A144" s="205"/>
      <c r="B144" s="205"/>
      <c r="C144" s="157" t="s">
        <v>75</v>
      </c>
    </row>
    <row r="145" s="157" customFormat="1" ht="12.75" hidden="1" outlineLevel="1" spans="1:2">
      <c r="A145" s="205"/>
      <c r="B145" s="205"/>
    </row>
    <row r="146" s="157" customFormat="1" ht="12.75" hidden="1" outlineLevel="1" spans="3:4">
      <c r="C146" s="157" t="s">
        <v>76</v>
      </c>
      <c r="D146" s="205"/>
    </row>
    <row r="147" s="157" customFormat="1" ht="12.75" hidden="1" outlineLevel="1" spans="1:2">
      <c r="A147" s="205"/>
      <c r="B147" s="205"/>
    </row>
    <row r="148" s="157" customFormat="1" ht="12.75" hidden="1" outlineLevel="1" spans="3:3">
      <c r="C148" s="157" t="s">
        <v>77</v>
      </c>
    </row>
    <row r="149" s="157" customFormat="1" ht="12.75" hidden="1" outlineLevel="1"/>
    <row r="150" s="157" customFormat="1" ht="12.75" hidden="1" outlineLevel="1"/>
    <row r="151" s="157" customFormat="1" ht="12.75" hidden="1" outlineLevel="1"/>
    <row r="152" s="157" customFormat="1" ht="12.75" hidden="1" outlineLevel="1"/>
    <row r="153" s="157" customFormat="1" ht="12.75" hidden="1" outlineLevel="1"/>
    <row r="154" s="157" customFormat="1" ht="12.75" hidden="1" outlineLevel="1"/>
    <row r="155" s="157" customFormat="1" ht="12.75" hidden="1" outlineLevel="1"/>
    <row r="156" s="157" customFormat="1" ht="12.75" hidden="1" outlineLevel="1"/>
    <row r="157" s="157" customFormat="1" ht="12.75" hidden="1" outlineLevel="1"/>
    <row r="158" s="157" customFormat="1" ht="12.75" hidden="1" outlineLevel="1"/>
    <row r="159" s="157" customFormat="1" ht="12.75" hidden="1" outlineLevel="1"/>
    <row r="160" s="157" customFormat="1" ht="12.75" hidden="1" outlineLevel="1"/>
    <row r="161" s="157" customFormat="1" ht="12.75" hidden="1" outlineLevel="1"/>
    <row r="162" s="157" customFormat="1" ht="12.75" hidden="1" outlineLevel="1"/>
    <row r="163" s="157" customFormat="1" ht="12.75" hidden="1" outlineLevel="1"/>
    <row r="164" s="157" customFormat="1" ht="12.75" hidden="1" outlineLevel="1" spans="2:3">
      <c r="B164" s="160" t="s">
        <v>0</v>
      </c>
      <c r="C164" s="161"/>
    </row>
    <row r="165" s="157" customFormat="1" ht="12.75" hidden="1" outlineLevel="1" spans="2:9">
      <c r="B165" s="160" t="s">
        <v>2</v>
      </c>
      <c r="C165" s="161"/>
      <c r="H165" s="160" t="s">
        <v>1</v>
      </c>
      <c r="I165" s="161"/>
    </row>
    <row r="166" s="157" customFormat="1" ht="12.75" hidden="1" outlineLevel="1" spans="2:10">
      <c r="B166" s="160" t="s">
        <v>4</v>
      </c>
      <c r="C166" s="161"/>
      <c r="H166" s="160" t="s">
        <v>78</v>
      </c>
      <c r="I166" s="161"/>
      <c r="J166" s="161"/>
    </row>
    <row r="167" s="157" customFormat="1" ht="12.75" hidden="1" outlineLevel="1"/>
    <row r="168" s="157" customFormat="1" ht="12.75" hidden="1" outlineLevel="1"/>
    <row r="169" s="157" customFormat="1" ht="12.75" hidden="1" outlineLevel="1"/>
    <row r="170" s="157" customFormat="1" ht="12.75" hidden="1" outlineLevel="1"/>
    <row r="171" s="157" customFormat="1" ht="12.75" hidden="1" outlineLevel="1" spans="1:11">
      <c r="A171" s="159"/>
      <c r="B171" s="159"/>
      <c r="C171" s="159"/>
      <c r="D171" s="159"/>
      <c r="E171" s="159"/>
      <c r="F171" s="159"/>
      <c r="G171" s="159"/>
      <c r="H171" s="206"/>
      <c r="I171" s="206"/>
      <c r="J171" s="206"/>
      <c r="K171" s="206"/>
    </row>
    <row r="172" s="157" customFormat="1" ht="12.75" hidden="1" outlineLevel="1" spans="1:11">
      <c r="A172" s="159"/>
      <c r="B172" s="159"/>
      <c r="C172" s="159"/>
      <c r="D172" s="159"/>
      <c r="E172" s="159"/>
      <c r="F172" s="159"/>
      <c r="G172" s="159"/>
      <c r="H172" s="206"/>
      <c r="I172" s="206"/>
      <c r="J172" s="206"/>
      <c r="K172" s="206"/>
    </row>
    <row r="173" s="157" customFormat="1" ht="12.75" hidden="1" outlineLevel="1" spans="1:11">
      <c r="A173" s="159"/>
      <c r="B173" s="159"/>
      <c r="C173" s="159"/>
      <c r="D173" s="159"/>
      <c r="E173" s="159"/>
      <c r="F173" s="159"/>
      <c r="G173" s="159"/>
      <c r="H173" s="164" t="s">
        <v>124</v>
      </c>
      <c r="I173" s="210"/>
      <c r="J173" s="210"/>
      <c r="K173" s="210"/>
    </row>
    <row r="174" s="157" customFormat="1" ht="12.75" hidden="1" outlineLevel="1" spans="1:11">
      <c r="A174" s="159" t="s">
        <v>6</v>
      </c>
      <c r="B174" s="165"/>
      <c r="C174" s="166"/>
      <c r="D174" s="167"/>
      <c r="E174" s="159" t="s">
        <v>7</v>
      </c>
      <c r="F174" s="159"/>
      <c r="G174" s="168"/>
      <c r="H174" s="159"/>
      <c r="I174" s="159"/>
      <c r="J174" s="159" t="s">
        <v>8</v>
      </c>
      <c r="K174" s="211"/>
    </row>
    <row r="175" s="157" customFormat="1" ht="7.5" hidden="1" customHeight="1" outlineLevel="1" spans="1:11">
      <c r="A175" s="159"/>
      <c r="B175" s="159"/>
      <c r="C175" s="159"/>
      <c r="D175" s="159"/>
      <c r="E175" s="159"/>
      <c r="F175" s="159"/>
      <c r="G175" s="159"/>
      <c r="H175" s="159"/>
      <c r="I175" s="159"/>
      <c r="J175" s="159"/>
      <c r="K175" s="159"/>
    </row>
    <row r="176" s="158" customFormat="1" ht="20.25" hidden="1" customHeight="1" outlineLevel="1" spans="1:11">
      <c r="A176" s="169" t="s">
        <v>9</v>
      </c>
      <c r="B176" s="207" t="s">
        <v>10</v>
      </c>
      <c r="C176" s="208" t="s">
        <v>11</v>
      </c>
      <c r="D176" s="173" t="s">
        <v>12</v>
      </c>
      <c r="E176" s="173" t="s">
        <v>13</v>
      </c>
      <c r="F176" s="172" t="s">
        <v>14</v>
      </c>
      <c r="G176" s="172" t="s">
        <v>15</v>
      </c>
      <c r="H176" s="174" t="s">
        <v>16</v>
      </c>
      <c r="I176" s="173" t="s">
        <v>17</v>
      </c>
      <c r="J176" s="173"/>
      <c r="K176" s="173"/>
    </row>
    <row r="177" s="158" customFormat="1" ht="31.5" hidden="1" customHeight="1" outlineLevel="1" spans="1:11">
      <c r="A177" s="169"/>
      <c r="B177" s="207"/>
      <c r="C177" s="208"/>
      <c r="D177" s="173"/>
      <c r="E177" s="173"/>
      <c r="F177" s="177"/>
      <c r="G177" s="177"/>
      <c r="H177" s="174"/>
      <c r="I177" s="173" t="s">
        <v>18</v>
      </c>
      <c r="J177" s="173" t="s">
        <v>19</v>
      </c>
      <c r="K177" s="173" t="s">
        <v>20</v>
      </c>
    </row>
    <row r="178" s="158" customFormat="1" ht="25.5" hidden="1" outlineLevel="1" spans="1:11">
      <c r="A178" s="178" t="s">
        <v>21</v>
      </c>
      <c r="B178" s="178" t="s">
        <v>125</v>
      </c>
      <c r="C178" s="173" t="s">
        <v>126</v>
      </c>
      <c r="D178" s="179" t="s">
        <v>127</v>
      </c>
      <c r="E178" s="180" t="s">
        <v>128</v>
      </c>
      <c r="F178" s="181"/>
      <c r="G178" s="181"/>
      <c r="H178" s="182">
        <v>772</v>
      </c>
      <c r="I178" s="180">
        <v>36.24</v>
      </c>
      <c r="J178" s="180">
        <v>28.36</v>
      </c>
      <c r="K178" s="182">
        <v>92.84</v>
      </c>
    </row>
    <row r="179" s="158" customFormat="1" ht="28.5" hidden="1" customHeight="1" outlineLevel="1" spans="1:11">
      <c r="A179" s="183"/>
      <c r="B179" s="183" t="s">
        <v>30</v>
      </c>
      <c r="C179" s="183" t="s">
        <v>129</v>
      </c>
      <c r="D179" s="184" t="s">
        <v>130</v>
      </c>
      <c r="E179" s="185" t="s">
        <v>60</v>
      </c>
      <c r="F179" s="183"/>
      <c r="G179" s="181"/>
      <c r="H179" s="182">
        <v>157.6</v>
      </c>
      <c r="I179" s="183">
        <v>4.19</v>
      </c>
      <c r="J179" s="183">
        <v>4.33</v>
      </c>
      <c r="K179" s="183">
        <v>25.45</v>
      </c>
    </row>
    <row r="180" s="158" customFormat="1" ht="38.25" hidden="1" outlineLevel="1" spans="1:11">
      <c r="A180" s="178"/>
      <c r="B180" s="178" t="s">
        <v>86</v>
      </c>
      <c r="C180" s="173" t="s">
        <v>131</v>
      </c>
      <c r="D180" s="186" t="s">
        <v>88</v>
      </c>
      <c r="E180" s="192" t="s">
        <v>89</v>
      </c>
      <c r="F180" s="180"/>
      <c r="G180" s="181"/>
      <c r="H180" s="182">
        <v>227.5</v>
      </c>
      <c r="I180" s="180">
        <v>5.89</v>
      </c>
      <c r="J180" s="180">
        <v>16.07</v>
      </c>
      <c r="K180" s="182">
        <v>14.94</v>
      </c>
    </row>
    <row r="181" s="158" customFormat="1" hidden="1" customHeight="1" outlineLevel="1" spans="1:11">
      <c r="A181" s="178"/>
      <c r="B181" s="178" t="s">
        <v>34</v>
      </c>
      <c r="C181" s="173"/>
      <c r="D181" s="186" t="s">
        <v>35</v>
      </c>
      <c r="E181" s="180" t="s">
        <v>36</v>
      </c>
      <c r="F181" s="180"/>
      <c r="G181" s="181"/>
      <c r="H181" s="182">
        <v>116.9</v>
      </c>
      <c r="I181" s="180">
        <v>3.95</v>
      </c>
      <c r="J181" s="180">
        <v>0.5</v>
      </c>
      <c r="K181" s="182">
        <v>24.15</v>
      </c>
    </row>
    <row r="182" s="158" customFormat="1" ht="12.75" hidden="1" customHeight="1" outlineLevel="1" spans="1:11">
      <c r="A182" s="178"/>
      <c r="B182" s="178" t="s">
        <v>34</v>
      </c>
      <c r="C182" s="173"/>
      <c r="D182" s="186" t="s">
        <v>37</v>
      </c>
      <c r="E182" s="180" t="s">
        <v>36</v>
      </c>
      <c r="F182" s="180"/>
      <c r="G182" s="181"/>
      <c r="H182" s="182">
        <v>129</v>
      </c>
      <c r="I182" s="180">
        <v>4.25</v>
      </c>
      <c r="J182" s="180">
        <v>1.65</v>
      </c>
      <c r="K182" s="182">
        <v>21.25</v>
      </c>
    </row>
    <row r="183" s="158" customFormat="1" ht="12.75" hidden="1" outlineLevel="1" spans="1:11">
      <c r="A183" s="183"/>
      <c r="B183" s="183"/>
      <c r="C183" s="187"/>
      <c r="D183" s="188" t="s">
        <v>38</v>
      </c>
      <c r="E183" s="188">
        <v>635</v>
      </c>
      <c r="F183" s="188"/>
      <c r="G183" s="202"/>
      <c r="H183" s="191">
        <f t="shared" ref="H183:K183" si="9">SUM(H178:H180)</f>
        <v>1157.1</v>
      </c>
      <c r="I183" s="188">
        <f t="shared" si="9"/>
        <v>46.32</v>
      </c>
      <c r="J183" s="188">
        <f t="shared" si="9"/>
        <v>48.76</v>
      </c>
      <c r="K183" s="191">
        <f t="shared" si="9"/>
        <v>133.23</v>
      </c>
    </row>
    <row r="184" s="158" customFormat="1" ht="38.25" hidden="1" outlineLevel="1" spans="1:11">
      <c r="A184" s="178" t="s">
        <v>39</v>
      </c>
      <c r="B184" s="178" t="s">
        <v>40</v>
      </c>
      <c r="C184" s="183" t="s">
        <v>41</v>
      </c>
      <c r="D184" s="186" t="s">
        <v>132</v>
      </c>
      <c r="E184" s="192" t="s">
        <v>43</v>
      </c>
      <c r="F184" s="180"/>
      <c r="G184" s="180"/>
      <c r="H184" s="182">
        <v>11</v>
      </c>
      <c r="I184" s="180">
        <v>0.55</v>
      </c>
      <c r="J184" s="180">
        <v>0.1</v>
      </c>
      <c r="K184" s="182">
        <v>1.9</v>
      </c>
    </row>
    <row r="185" s="158" customFormat="1" ht="25.5" hidden="1" outlineLevel="1" spans="1:11">
      <c r="A185" s="178"/>
      <c r="B185" s="178" t="s">
        <v>44</v>
      </c>
      <c r="C185" s="183" t="s">
        <v>133</v>
      </c>
      <c r="D185" s="186" t="s">
        <v>134</v>
      </c>
      <c r="E185" s="180" t="s">
        <v>47</v>
      </c>
      <c r="F185" s="180"/>
      <c r="G185" s="180"/>
      <c r="H185" s="182">
        <v>148.25</v>
      </c>
      <c r="I185" s="180">
        <v>5.49</v>
      </c>
      <c r="J185" s="180">
        <v>5.27</v>
      </c>
      <c r="K185" s="182">
        <v>16.54</v>
      </c>
    </row>
    <row r="186" s="158" customFormat="1" ht="38.25" hidden="1" outlineLevel="1" spans="1:11">
      <c r="A186" s="178"/>
      <c r="B186" s="178" t="s">
        <v>48</v>
      </c>
      <c r="C186" s="218" t="s">
        <v>135</v>
      </c>
      <c r="D186" s="219" t="s">
        <v>136</v>
      </c>
      <c r="E186" s="218" t="s">
        <v>137</v>
      </c>
      <c r="F186" s="181"/>
      <c r="G186" s="181"/>
      <c r="H186" s="220">
        <v>241.7</v>
      </c>
      <c r="I186" s="220">
        <v>14.1</v>
      </c>
      <c r="J186" s="220">
        <v>18.4</v>
      </c>
      <c r="K186" s="220">
        <v>15.7</v>
      </c>
    </row>
    <row r="187" s="158" customFormat="1" ht="38.25" hidden="1" outlineLevel="1" spans="1:11">
      <c r="A187" s="183"/>
      <c r="B187" s="183" t="s">
        <v>54</v>
      </c>
      <c r="C187" s="183" t="s">
        <v>138</v>
      </c>
      <c r="D187" s="221" t="s">
        <v>139</v>
      </c>
      <c r="E187" s="198" t="s">
        <v>57</v>
      </c>
      <c r="F187" s="198"/>
      <c r="G187" s="181"/>
      <c r="H187" s="182">
        <v>208.4</v>
      </c>
      <c r="I187" s="180">
        <v>7.55</v>
      </c>
      <c r="J187" s="180">
        <v>0.9</v>
      </c>
      <c r="K187" s="182">
        <v>42.56</v>
      </c>
    </row>
    <row r="188" s="158" customFormat="1" ht="24.95" hidden="1" customHeight="1" outlineLevel="1" spans="1:11">
      <c r="A188" s="178"/>
      <c r="B188" s="178" t="s">
        <v>30</v>
      </c>
      <c r="C188" s="183" t="s">
        <v>140</v>
      </c>
      <c r="D188" s="199" t="s">
        <v>100</v>
      </c>
      <c r="E188" s="180" t="s">
        <v>60</v>
      </c>
      <c r="F188" s="180"/>
      <c r="G188" s="181"/>
      <c r="H188" s="182">
        <v>119.2</v>
      </c>
      <c r="I188" s="180">
        <v>0.1</v>
      </c>
      <c r="J188" s="180">
        <v>0.12</v>
      </c>
      <c r="K188" s="182">
        <v>25.1</v>
      </c>
    </row>
    <row r="189" s="158" customFormat="1" hidden="1" customHeight="1" outlineLevel="1" spans="1:11">
      <c r="A189" s="178"/>
      <c r="B189" s="178" t="s">
        <v>34</v>
      </c>
      <c r="C189" s="173"/>
      <c r="D189" s="186" t="s">
        <v>37</v>
      </c>
      <c r="E189" s="180" t="s">
        <v>36</v>
      </c>
      <c r="F189" s="180"/>
      <c r="G189" s="181"/>
      <c r="H189" s="182">
        <v>129</v>
      </c>
      <c r="I189" s="180">
        <v>4.25</v>
      </c>
      <c r="J189" s="180">
        <v>1.65</v>
      </c>
      <c r="K189" s="182">
        <v>21.25</v>
      </c>
    </row>
    <row r="190" s="158" customFormat="1" hidden="1" customHeight="1" outlineLevel="1" spans="1:11">
      <c r="A190" s="178"/>
      <c r="B190" s="178" t="s">
        <v>34</v>
      </c>
      <c r="C190" s="173"/>
      <c r="D190" s="186" t="s">
        <v>35</v>
      </c>
      <c r="E190" s="180" t="s">
        <v>36</v>
      </c>
      <c r="F190" s="180"/>
      <c r="G190" s="181"/>
      <c r="H190" s="182">
        <v>116.9</v>
      </c>
      <c r="I190" s="180">
        <v>3.95</v>
      </c>
      <c r="J190" s="180">
        <v>0.5</v>
      </c>
      <c r="K190" s="182">
        <v>24.15</v>
      </c>
    </row>
    <row r="191" s="158" customFormat="1" ht="12.75" hidden="1" outlineLevel="1" spans="1:11">
      <c r="A191" s="200"/>
      <c r="B191" s="200"/>
      <c r="C191" s="201"/>
      <c r="D191" s="188" t="s">
        <v>61</v>
      </c>
      <c r="E191" s="188">
        <v>941</v>
      </c>
      <c r="F191" s="188"/>
      <c r="G191" s="202"/>
      <c r="H191" s="191">
        <f t="shared" ref="H191:K191" si="10">SUM(H184:H190)</f>
        <v>974.45</v>
      </c>
      <c r="I191" s="188">
        <f t="shared" si="10"/>
        <v>35.99</v>
      </c>
      <c r="J191" s="188">
        <f t="shared" si="10"/>
        <v>26.94</v>
      </c>
      <c r="K191" s="191">
        <f t="shared" si="10"/>
        <v>147.2</v>
      </c>
    </row>
    <row r="192" s="158" customFormat="1" ht="13.15" hidden="1" customHeight="1" outlineLevel="1" spans="1:11">
      <c r="A192" s="178" t="s">
        <v>62</v>
      </c>
      <c r="B192" s="178" t="s">
        <v>65</v>
      </c>
      <c r="D192" s="186" t="s">
        <v>103</v>
      </c>
      <c r="E192" s="180" t="s">
        <v>68</v>
      </c>
      <c r="F192" s="180"/>
      <c r="G192" s="181"/>
      <c r="H192" s="182">
        <v>44</v>
      </c>
      <c r="I192" s="180">
        <v>1.41</v>
      </c>
      <c r="J192" s="180">
        <v>0.18</v>
      </c>
      <c r="K192" s="182">
        <v>17.63</v>
      </c>
    </row>
    <row r="193" s="158" customFormat="1" ht="30" hidden="1" customHeight="1" outlineLevel="1" spans="1:11">
      <c r="A193" s="178"/>
      <c r="B193" s="178" t="s">
        <v>63</v>
      </c>
      <c r="C193" s="173"/>
      <c r="D193" s="186" t="s">
        <v>141</v>
      </c>
      <c r="E193" s="192" t="s">
        <v>102</v>
      </c>
      <c r="F193" s="180"/>
      <c r="G193" s="181"/>
      <c r="H193" s="182">
        <v>287.25</v>
      </c>
      <c r="I193" s="180">
        <v>5.03</v>
      </c>
      <c r="J193" s="180">
        <v>5.66</v>
      </c>
      <c r="K193" s="182">
        <v>54.05</v>
      </c>
    </row>
    <row r="194" s="158" customFormat="1" ht="38.25" hidden="1" outlineLevel="1" spans="1:11">
      <c r="A194" s="178"/>
      <c r="B194" s="178" t="s">
        <v>69</v>
      </c>
      <c r="C194" s="183"/>
      <c r="D194" s="186" t="s">
        <v>70</v>
      </c>
      <c r="E194" s="180" t="s">
        <v>60</v>
      </c>
      <c r="F194" s="214"/>
      <c r="G194" s="181"/>
      <c r="H194" s="182">
        <v>83.4</v>
      </c>
      <c r="I194" s="180">
        <v>0.1</v>
      </c>
      <c r="J194" s="180">
        <v>0.2</v>
      </c>
      <c r="K194" s="182">
        <v>19.6</v>
      </c>
    </row>
    <row r="195" s="158" customFormat="1" ht="12.75" hidden="1" outlineLevel="1" spans="1:11">
      <c r="A195" s="183"/>
      <c r="B195" s="183"/>
      <c r="C195" s="187"/>
      <c r="D195" s="188" t="s">
        <v>71</v>
      </c>
      <c r="E195" s="188">
        <v>425</v>
      </c>
      <c r="F195" s="188"/>
      <c r="G195" s="213"/>
      <c r="H195" s="191">
        <f t="shared" ref="H195:K195" si="11">SUM(H192:H194)</f>
        <v>414.65</v>
      </c>
      <c r="I195" s="188">
        <f t="shared" si="11"/>
        <v>6.54</v>
      </c>
      <c r="J195" s="188">
        <f t="shared" si="11"/>
        <v>6.04</v>
      </c>
      <c r="K195" s="191">
        <f t="shared" si="11"/>
        <v>91.28</v>
      </c>
    </row>
    <row r="196" s="158" customFormat="1" ht="12.75" hidden="1" outlineLevel="1" spans="1:11">
      <c r="A196" s="183"/>
      <c r="B196" s="183"/>
      <c r="C196" s="187"/>
      <c r="D196" s="188" t="s">
        <v>142</v>
      </c>
      <c r="E196" s="188">
        <f t="shared" ref="E196:K196" si="12">E195+E191+E183</f>
        <v>2001</v>
      </c>
      <c r="F196" s="202"/>
      <c r="G196" s="188"/>
      <c r="H196" s="191">
        <f t="shared" si="12"/>
        <v>2546.2</v>
      </c>
      <c r="I196" s="188">
        <f t="shared" si="12"/>
        <v>88.85</v>
      </c>
      <c r="J196" s="188">
        <f t="shared" si="12"/>
        <v>81.74</v>
      </c>
      <c r="K196" s="191">
        <f t="shared" si="12"/>
        <v>371.71</v>
      </c>
    </row>
    <row r="197" s="157" customFormat="1" ht="24" hidden="1" customHeight="1" outlineLevel="1" spans="1:11">
      <c r="A197" s="203" t="s">
        <v>73</v>
      </c>
      <c r="B197" s="203"/>
      <c r="C197" s="203"/>
      <c r="D197" s="203"/>
      <c r="E197" s="203"/>
      <c r="F197" s="203"/>
      <c r="G197" s="203"/>
      <c r="H197" s="203"/>
      <c r="I197" s="203"/>
      <c r="J197" s="203"/>
      <c r="K197" s="203"/>
    </row>
    <row r="198" s="157" customFormat="1" ht="12.75" hidden="1" outlineLevel="1" spans="1:2">
      <c r="A198" s="204"/>
      <c r="B198" s="204"/>
    </row>
    <row r="199" s="157" customFormat="1" ht="12.75" hidden="1" outlineLevel="1" spans="1:3">
      <c r="A199" s="205"/>
      <c r="B199" s="205"/>
      <c r="C199" s="157" t="s">
        <v>74</v>
      </c>
    </row>
    <row r="200" s="157" customFormat="1" ht="12.75" hidden="1" outlineLevel="1" spans="1:7">
      <c r="A200" s="205"/>
      <c r="B200" s="205"/>
      <c r="G200" s="217"/>
    </row>
    <row r="201" s="157" customFormat="1" ht="12.75" hidden="1" outlineLevel="1" spans="1:3">
      <c r="A201" s="205"/>
      <c r="B201" s="205"/>
      <c r="C201" s="157" t="s">
        <v>75</v>
      </c>
    </row>
    <row r="202" s="157" customFormat="1" ht="12.75" hidden="1" outlineLevel="1" spans="1:2">
      <c r="A202" s="205"/>
      <c r="B202" s="205"/>
    </row>
    <row r="203" s="157" customFormat="1" ht="12.75" hidden="1" outlineLevel="1" spans="3:4">
      <c r="C203" s="157" t="s">
        <v>76</v>
      </c>
      <c r="D203" s="205"/>
    </row>
    <row r="204" s="157" customFormat="1" ht="12.75" hidden="1" outlineLevel="1" spans="1:2">
      <c r="A204" s="205"/>
      <c r="B204" s="205"/>
    </row>
    <row r="205" s="157" customFormat="1" ht="12.75" hidden="1" outlineLevel="1" spans="3:3">
      <c r="C205" s="157" t="s">
        <v>77</v>
      </c>
    </row>
    <row r="206" s="157" customFormat="1" ht="12.75" hidden="1" outlineLevel="1"/>
    <row r="207" s="157" customFormat="1" ht="12.75" hidden="1" outlineLevel="1"/>
    <row r="208" s="157" customFormat="1" ht="12.75" hidden="1" outlineLevel="1"/>
    <row r="209" s="157" customFormat="1" ht="12.75" hidden="1" outlineLevel="1"/>
    <row r="210" s="157" customFormat="1" ht="12.75" hidden="1" outlineLevel="1"/>
    <row r="211" s="157" customFormat="1" ht="12.75" hidden="1" outlineLevel="1"/>
    <row r="212" s="157" customFormat="1" ht="12.75" hidden="1" outlineLevel="1"/>
    <row r="213" s="157" customFormat="1" ht="12.75" hidden="1" outlineLevel="1"/>
    <row r="214" s="157" customFormat="1" ht="12.75" hidden="1" outlineLevel="1"/>
    <row r="215" s="157" customFormat="1" ht="12.75" hidden="1" outlineLevel="1"/>
    <row r="216" s="157" customFormat="1" ht="12.75" hidden="1" outlineLevel="1"/>
    <row r="217" s="157" customFormat="1" ht="12.75" hidden="1" outlineLevel="1"/>
    <row r="218" s="40" customFormat="1" ht="12.75" collapsed="1"/>
    <row r="219" s="40" customFormat="1" ht="12.75" spans="2:9">
      <c r="B219" s="2" t="s">
        <v>0</v>
      </c>
      <c r="C219" s="4"/>
      <c r="H219" s="2" t="s">
        <v>1</v>
      </c>
      <c r="I219" s="4"/>
    </row>
    <row r="220" s="40" customFormat="1" ht="12.75" spans="2:10">
      <c r="B220" s="2" t="s">
        <v>2</v>
      </c>
      <c r="C220" s="4"/>
      <c r="H220" s="2" t="s">
        <v>78</v>
      </c>
      <c r="I220" s="4"/>
      <c r="J220" s="4"/>
    </row>
    <row r="221" s="40" customFormat="1" ht="12.75" spans="2:3">
      <c r="B221" s="2" t="s">
        <v>4</v>
      </c>
      <c r="C221" s="4"/>
    </row>
    <row r="222" s="40" customFormat="1" ht="12.75" spans="1:11">
      <c r="A222" s="5"/>
      <c r="B222" s="5"/>
      <c r="C222" s="5"/>
      <c r="D222" s="5"/>
      <c r="E222" s="5"/>
      <c r="F222" s="5"/>
      <c r="G222" s="5"/>
      <c r="H222" s="6"/>
      <c r="I222" s="6"/>
      <c r="J222" s="6"/>
      <c r="K222" s="6"/>
    </row>
    <row r="223" s="40" customFormat="1" ht="12.75" spans="1:11">
      <c r="A223" s="5"/>
      <c r="B223" s="5"/>
      <c r="C223" s="5"/>
      <c r="D223" s="5"/>
      <c r="E223" s="5"/>
      <c r="F223" s="5"/>
      <c r="G223" s="5"/>
      <c r="H223" s="6"/>
      <c r="I223" s="6"/>
      <c r="J223" s="6"/>
      <c r="K223" s="6"/>
    </row>
    <row r="224" s="40" customFormat="1" ht="12.75" spans="1:11">
      <c r="A224" s="5"/>
      <c r="B224" s="5"/>
      <c r="C224" s="5"/>
      <c r="D224" s="5"/>
      <c r="E224" s="5"/>
      <c r="F224" s="5"/>
      <c r="G224" s="5"/>
      <c r="H224" s="129" t="s">
        <v>143</v>
      </c>
      <c r="I224" s="7"/>
      <c r="J224" s="7"/>
      <c r="K224" s="7"/>
    </row>
    <row r="225" s="40" customFormat="1" ht="12.75" spans="1:11">
      <c r="A225" s="5" t="s">
        <v>6</v>
      </c>
      <c r="B225" s="8"/>
      <c r="C225" s="9"/>
      <c r="D225" s="10"/>
      <c r="E225" s="5" t="s">
        <v>7</v>
      </c>
      <c r="F225" s="5"/>
      <c r="G225" s="11"/>
      <c r="H225" s="5"/>
      <c r="I225" s="5"/>
      <c r="J225" s="5" t="s">
        <v>8</v>
      </c>
      <c r="K225" s="133" t="s">
        <v>144</v>
      </c>
    </row>
    <row r="226" s="40" customFormat="1" ht="7.5" customHeight="1" spans="1:1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</row>
    <row r="227" s="45" customFormat="1" ht="15.75" customHeight="1" spans="1:11">
      <c r="A227" s="12" t="s">
        <v>9</v>
      </c>
      <c r="B227" s="13" t="s">
        <v>10</v>
      </c>
      <c r="C227" s="14" t="s">
        <v>11</v>
      </c>
      <c r="D227" s="15" t="s">
        <v>12</v>
      </c>
      <c r="E227" s="15" t="s">
        <v>13</v>
      </c>
      <c r="F227" s="16" t="s">
        <v>14</v>
      </c>
      <c r="G227" s="16" t="s">
        <v>15</v>
      </c>
      <c r="H227" s="17" t="s">
        <v>16</v>
      </c>
      <c r="I227" s="15" t="s">
        <v>17</v>
      </c>
      <c r="J227" s="15"/>
      <c r="K227" s="15"/>
    </row>
    <row r="228" s="45" customFormat="1" ht="22.5" customHeight="1" spans="1:11">
      <c r="A228" s="12"/>
      <c r="B228" s="13"/>
      <c r="C228" s="14"/>
      <c r="D228" s="15"/>
      <c r="E228" s="15"/>
      <c r="F228" s="18"/>
      <c r="G228" s="18"/>
      <c r="H228" s="17"/>
      <c r="I228" s="15" t="s">
        <v>18</v>
      </c>
      <c r="J228" s="15" t="s">
        <v>19</v>
      </c>
      <c r="K228" s="15" t="s">
        <v>20</v>
      </c>
    </row>
    <row r="229" s="45" customFormat="1" ht="38.25" spans="1:11">
      <c r="A229" s="19" t="s">
        <v>21</v>
      </c>
      <c r="B229" s="19" t="s">
        <v>80</v>
      </c>
      <c r="C229" s="15" t="s">
        <v>145</v>
      </c>
      <c r="D229" s="26" t="s">
        <v>146</v>
      </c>
      <c r="E229" s="23" t="s">
        <v>83</v>
      </c>
      <c r="F229" s="23">
        <v>14.46</v>
      </c>
      <c r="G229" s="24">
        <v>18.07</v>
      </c>
      <c r="H229" s="25">
        <v>291</v>
      </c>
      <c r="I229" s="23">
        <v>5.1</v>
      </c>
      <c r="J229" s="23">
        <v>10.72</v>
      </c>
      <c r="K229" s="25">
        <v>43.4</v>
      </c>
    </row>
    <row r="230" s="45" customFormat="1" ht="38.25" spans="1:11">
      <c r="A230" s="19"/>
      <c r="B230" s="19" t="s">
        <v>86</v>
      </c>
      <c r="C230" s="15" t="s">
        <v>131</v>
      </c>
      <c r="D230" s="21" t="s">
        <v>88</v>
      </c>
      <c r="E230" s="22" t="s">
        <v>89</v>
      </c>
      <c r="F230" s="23">
        <v>12</v>
      </c>
      <c r="G230" s="24">
        <f t="shared" ref="G230:G233" si="13">F230*1.25</f>
        <v>15</v>
      </c>
      <c r="H230" s="25">
        <v>227.5</v>
      </c>
      <c r="I230" s="23">
        <v>5.89</v>
      </c>
      <c r="J230" s="23">
        <v>16.07</v>
      </c>
      <c r="K230" s="25">
        <v>14.94</v>
      </c>
    </row>
    <row r="231" s="45" customFormat="1" ht="25.5" spans="1:11">
      <c r="A231" s="19"/>
      <c r="B231" s="19" t="s">
        <v>30</v>
      </c>
      <c r="C231" s="142" t="s">
        <v>147</v>
      </c>
      <c r="D231" s="143" t="s">
        <v>148</v>
      </c>
      <c r="E231" s="142" t="s">
        <v>60</v>
      </c>
      <c r="F231" s="142">
        <v>7.2</v>
      </c>
      <c r="G231" s="24">
        <f t="shared" si="13"/>
        <v>9</v>
      </c>
      <c r="H231" s="144">
        <v>103.5</v>
      </c>
      <c r="I231" s="144">
        <v>3.1</v>
      </c>
      <c r="J231" s="144">
        <v>2.4</v>
      </c>
      <c r="K231" s="144">
        <v>17.2</v>
      </c>
    </row>
    <row r="232" s="45" customFormat="1" ht="21" customHeight="1" spans="1:11">
      <c r="A232" s="19"/>
      <c r="B232" s="19" t="s">
        <v>34</v>
      </c>
      <c r="C232" s="15"/>
      <c r="D232" s="21" t="s">
        <v>35</v>
      </c>
      <c r="E232" s="23" t="s">
        <v>36</v>
      </c>
      <c r="F232" s="23">
        <v>1.2</v>
      </c>
      <c r="G232" s="24">
        <f t="shared" si="13"/>
        <v>1.5</v>
      </c>
      <c r="H232" s="25">
        <v>116.9</v>
      </c>
      <c r="I232" s="23">
        <v>3.95</v>
      </c>
      <c r="J232" s="23">
        <v>0.5</v>
      </c>
      <c r="K232" s="25">
        <v>24.15</v>
      </c>
    </row>
    <row r="233" s="45" customFormat="1" ht="12.75" customHeight="1" spans="1:11">
      <c r="A233" s="19"/>
      <c r="B233" s="19" t="s">
        <v>34</v>
      </c>
      <c r="C233" s="15"/>
      <c r="D233" s="21" t="s">
        <v>37</v>
      </c>
      <c r="E233" s="23" t="s">
        <v>36</v>
      </c>
      <c r="F233" s="23">
        <v>1.5</v>
      </c>
      <c r="G233" s="24">
        <f t="shared" si="13"/>
        <v>1.875</v>
      </c>
      <c r="H233" s="25">
        <v>129</v>
      </c>
      <c r="I233" s="23">
        <v>4.25</v>
      </c>
      <c r="J233" s="23">
        <v>1.65</v>
      </c>
      <c r="K233" s="25">
        <v>21.25</v>
      </c>
    </row>
    <row r="234" s="45" customFormat="1" ht="12.75" spans="1:11">
      <c r="A234" s="20"/>
      <c r="B234" s="20"/>
      <c r="C234" s="29"/>
      <c r="D234" s="30" t="s">
        <v>38</v>
      </c>
      <c r="E234" s="30">
        <v>575</v>
      </c>
      <c r="F234" s="30">
        <f>SUM(F229:F233)</f>
        <v>36.36</v>
      </c>
      <c r="G234" s="31">
        <f>SUM(G229:G233)</f>
        <v>45.445</v>
      </c>
      <c r="H234" s="32">
        <v>867.9</v>
      </c>
      <c r="I234" s="30">
        <v>22.39</v>
      </c>
      <c r="J234" s="30">
        <v>31.3</v>
      </c>
      <c r="K234" s="32">
        <v>120.94</v>
      </c>
    </row>
    <row r="235" s="45" customFormat="1" ht="38.25" spans="1:11">
      <c r="A235" s="19" t="s">
        <v>39</v>
      </c>
      <c r="B235" s="19" t="s">
        <v>40</v>
      </c>
      <c r="C235" s="20" t="s">
        <v>149</v>
      </c>
      <c r="D235" s="131" t="s">
        <v>114</v>
      </c>
      <c r="E235" s="22" t="s">
        <v>43</v>
      </c>
      <c r="F235" s="23">
        <v>6.4</v>
      </c>
      <c r="G235" s="24">
        <f t="shared" ref="G235:G242" si="14">F235*1.25</f>
        <v>8</v>
      </c>
      <c r="H235" s="25">
        <v>5</v>
      </c>
      <c r="I235" s="23">
        <v>0.4</v>
      </c>
      <c r="J235" s="23">
        <v>0.05</v>
      </c>
      <c r="K235" s="25">
        <v>0.85</v>
      </c>
    </row>
    <row r="236" s="45" customFormat="1" ht="25.5" spans="1:11">
      <c r="A236" s="145"/>
      <c r="B236" s="145" t="s">
        <v>44</v>
      </c>
      <c r="C236" s="20" t="s">
        <v>150</v>
      </c>
      <c r="D236" s="131" t="s">
        <v>151</v>
      </c>
      <c r="E236" s="146" t="s">
        <v>152</v>
      </c>
      <c r="F236" s="146">
        <v>10</v>
      </c>
      <c r="G236" s="24">
        <f t="shared" si="14"/>
        <v>12.5</v>
      </c>
      <c r="H236" s="25">
        <v>144.25</v>
      </c>
      <c r="I236" s="23">
        <v>3.56</v>
      </c>
      <c r="J236" s="23">
        <v>4.6</v>
      </c>
      <c r="K236" s="25">
        <v>18.8</v>
      </c>
    </row>
    <row r="237" s="45" customFormat="1" ht="25.5" spans="1:11">
      <c r="A237" s="147"/>
      <c r="B237" s="147"/>
      <c r="C237" s="15" t="s">
        <v>153</v>
      </c>
      <c r="D237" s="148"/>
      <c r="E237" s="149"/>
      <c r="F237" s="149"/>
      <c r="G237" s="24"/>
      <c r="H237" s="25">
        <v>67.6</v>
      </c>
      <c r="I237" s="23">
        <v>2.05</v>
      </c>
      <c r="J237" s="23">
        <v>1.9</v>
      </c>
      <c r="K237" s="25">
        <v>9.01</v>
      </c>
    </row>
    <row r="238" s="45" customFormat="1" ht="25.5" spans="1:11">
      <c r="A238" s="20"/>
      <c r="B238" s="20" t="s">
        <v>48</v>
      </c>
      <c r="C238" s="20" t="s">
        <v>154</v>
      </c>
      <c r="D238" s="150" t="s">
        <v>155</v>
      </c>
      <c r="E238" s="23" t="s">
        <v>156</v>
      </c>
      <c r="F238" s="23">
        <v>42.68</v>
      </c>
      <c r="G238" s="24">
        <v>53.34</v>
      </c>
      <c r="H238" s="25">
        <v>210</v>
      </c>
      <c r="I238" s="23">
        <v>19.5</v>
      </c>
      <c r="J238" s="23">
        <v>9.9</v>
      </c>
      <c r="K238" s="25">
        <v>7.6</v>
      </c>
    </row>
    <row r="239" s="45" customFormat="1" ht="25.5" spans="1:11">
      <c r="A239" s="19"/>
      <c r="B239" s="19" t="s">
        <v>54</v>
      </c>
      <c r="C239" s="20" t="s">
        <v>109</v>
      </c>
      <c r="D239" s="21" t="s">
        <v>110</v>
      </c>
      <c r="E239" s="27" t="s">
        <v>60</v>
      </c>
      <c r="F239" s="27">
        <v>14.4</v>
      </c>
      <c r="G239" s="24">
        <f t="shared" si="14"/>
        <v>18</v>
      </c>
      <c r="H239" s="25">
        <v>230.47</v>
      </c>
      <c r="I239" s="23">
        <v>4.13</v>
      </c>
      <c r="J239" s="23">
        <v>12.2</v>
      </c>
      <c r="K239" s="25">
        <v>24</v>
      </c>
    </row>
    <row r="240" s="45" customFormat="1" ht="25.5" spans="1:11">
      <c r="A240" s="19"/>
      <c r="B240" s="19" t="s">
        <v>30</v>
      </c>
      <c r="C240" s="20" t="s">
        <v>111</v>
      </c>
      <c r="D240" s="33" t="s">
        <v>112</v>
      </c>
      <c r="E240" s="23" t="s">
        <v>60</v>
      </c>
      <c r="F240" s="23">
        <v>3.19</v>
      </c>
      <c r="G240" s="24">
        <f t="shared" si="14"/>
        <v>3.9875</v>
      </c>
      <c r="H240" s="25">
        <v>132.8</v>
      </c>
      <c r="I240" s="23">
        <v>0.66</v>
      </c>
      <c r="J240" s="23">
        <v>0.09</v>
      </c>
      <c r="K240" s="25">
        <v>32.01</v>
      </c>
    </row>
    <row r="241" s="45" customFormat="1" customHeight="1" spans="1:11">
      <c r="A241" s="19"/>
      <c r="B241" s="19" t="s">
        <v>34</v>
      </c>
      <c r="C241" s="15"/>
      <c r="D241" s="21" t="s">
        <v>37</v>
      </c>
      <c r="E241" s="23" t="s">
        <v>36</v>
      </c>
      <c r="F241" s="23">
        <v>1.5</v>
      </c>
      <c r="G241" s="24">
        <f t="shared" si="14"/>
        <v>1.875</v>
      </c>
      <c r="H241" s="25">
        <v>129</v>
      </c>
      <c r="I241" s="23">
        <v>4.25</v>
      </c>
      <c r="J241" s="23">
        <v>1.65</v>
      </c>
      <c r="K241" s="25">
        <v>21.25</v>
      </c>
    </row>
    <row r="242" s="45" customFormat="1" customHeight="1" spans="1:11">
      <c r="A242" s="19"/>
      <c r="B242" s="19" t="s">
        <v>34</v>
      </c>
      <c r="C242" s="15"/>
      <c r="D242" s="21" t="s">
        <v>90</v>
      </c>
      <c r="E242" s="23" t="s">
        <v>36</v>
      </c>
      <c r="F242" s="23">
        <v>1.2</v>
      </c>
      <c r="G242" s="24">
        <f t="shared" si="14"/>
        <v>1.5</v>
      </c>
      <c r="H242" s="25">
        <v>116.9</v>
      </c>
      <c r="I242" s="23">
        <v>3.95</v>
      </c>
      <c r="J242" s="23">
        <v>0.5</v>
      </c>
      <c r="K242" s="25">
        <v>24.15</v>
      </c>
    </row>
    <row r="243" s="45" customFormat="1" ht="12.75" spans="1:11">
      <c r="A243" s="34"/>
      <c r="C243" s="35"/>
      <c r="D243" s="30" t="s">
        <v>61</v>
      </c>
      <c r="E243" s="30">
        <v>1045</v>
      </c>
      <c r="F243" s="81">
        <f>SUM(F235:F242)</f>
        <v>79.37</v>
      </c>
      <c r="G243" s="31">
        <v>99.21</v>
      </c>
      <c r="H243" s="32">
        <f t="shared" ref="H243:K243" si="15">SUM(H235:H242)</f>
        <v>1036.02</v>
      </c>
      <c r="I243" s="30">
        <f t="shared" si="15"/>
        <v>38.5</v>
      </c>
      <c r="J243" s="30">
        <f t="shared" si="15"/>
        <v>30.89</v>
      </c>
      <c r="K243" s="32">
        <f t="shared" si="15"/>
        <v>137.67</v>
      </c>
    </row>
    <row r="244" s="45" customFormat="1" ht="25.5" spans="1:11">
      <c r="A244" s="19" t="s">
        <v>62</v>
      </c>
      <c r="B244" s="19" t="s">
        <v>157</v>
      </c>
      <c r="C244" s="20"/>
      <c r="D244" s="21" t="s">
        <v>158</v>
      </c>
      <c r="E244" s="23" t="s">
        <v>29</v>
      </c>
      <c r="F244" s="23">
        <v>30.8</v>
      </c>
      <c r="G244" s="24">
        <f>F244*1.25</f>
        <v>38.5</v>
      </c>
      <c r="H244" s="25">
        <v>138</v>
      </c>
      <c r="I244" s="23">
        <v>3.7</v>
      </c>
      <c r="J244" s="23">
        <v>15</v>
      </c>
      <c r="K244" s="25">
        <v>22.4</v>
      </c>
    </row>
    <row r="245" s="45" customFormat="1" ht="25.5" spans="1:11">
      <c r="A245" s="19"/>
      <c r="B245" s="19" t="s">
        <v>65</v>
      </c>
      <c r="C245" s="15" t="s">
        <v>159</v>
      </c>
      <c r="D245" s="21" t="s">
        <v>67</v>
      </c>
      <c r="E245" s="23" t="s">
        <v>68</v>
      </c>
      <c r="F245" s="136">
        <v>18</v>
      </c>
      <c r="G245" s="24">
        <f>F245*1.25</f>
        <v>22.5</v>
      </c>
      <c r="H245" s="25">
        <v>60.45</v>
      </c>
      <c r="I245" s="23">
        <v>0.6</v>
      </c>
      <c r="J245" s="23">
        <v>0.6</v>
      </c>
      <c r="K245" s="25">
        <v>13.35</v>
      </c>
    </row>
    <row r="246" s="45" customFormat="1" ht="12.75" spans="1:11">
      <c r="A246" s="20"/>
      <c r="B246" s="20"/>
      <c r="C246" s="29"/>
      <c r="D246" s="30" t="s">
        <v>71</v>
      </c>
      <c r="E246" s="30">
        <v>250</v>
      </c>
      <c r="F246" s="81">
        <f>SUM(F244:F245)</f>
        <v>48.8</v>
      </c>
      <c r="G246" s="81">
        <f>SUM(G244:G245)</f>
        <v>61</v>
      </c>
      <c r="H246" s="32">
        <f t="shared" ref="F246:K246" si="16">SUM(H244:H245)</f>
        <v>198.45</v>
      </c>
      <c r="I246" s="30">
        <f t="shared" si="16"/>
        <v>4.3</v>
      </c>
      <c r="J246" s="30">
        <f t="shared" si="16"/>
        <v>15.6</v>
      </c>
      <c r="K246" s="32">
        <f t="shared" si="16"/>
        <v>35.75</v>
      </c>
    </row>
    <row r="247" s="45" customFormat="1" ht="12.75" spans="1:11">
      <c r="A247" s="20"/>
      <c r="B247" s="20"/>
      <c r="C247" s="29"/>
      <c r="D247" s="30" t="s">
        <v>160</v>
      </c>
      <c r="E247" s="30">
        <f t="shared" ref="E247:K247" si="17">E246+E243+E234</f>
        <v>1870</v>
      </c>
      <c r="F247" s="31">
        <f t="shared" si="17"/>
        <v>164.53</v>
      </c>
      <c r="G247" s="31">
        <f t="shared" si="17"/>
        <v>205.655</v>
      </c>
      <c r="H247" s="32">
        <f t="shared" si="17"/>
        <v>2102.37</v>
      </c>
      <c r="I247" s="30">
        <f t="shared" si="17"/>
        <v>65.19</v>
      </c>
      <c r="J247" s="30">
        <f t="shared" si="17"/>
        <v>77.79</v>
      </c>
      <c r="K247" s="32">
        <f t="shared" si="17"/>
        <v>294.36</v>
      </c>
    </row>
    <row r="248" s="87" customFormat="1" ht="26.1" customHeight="1" spans="1:11">
      <c r="A248" s="38" t="s">
        <v>73</v>
      </c>
      <c r="B248" s="38"/>
      <c r="C248" s="38"/>
      <c r="D248" s="38"/>
      <c r="E248" s="38"/>
      <c r="F248" s="38"/>
      <c r="G248" s="38"/>
      <c r="H248" s="38"/>
      <c r="I248" s="38"/>
      <c r="J248" s="38"/>
      <c r="K248" s="38"/>
    </row>
    <row r="249" s="40" customFormat="1" ht="12.75" spans="1:2">
      <c r="A249" s="39"/>
      <c r="B249" s="39"/>
    </row>
    <row r="250" s="40" customFormat="1" ht="12.75" spans="1:6">
      <c r="A250" s="41"/>
      <c r="B250" s="41"/>
      <c r="C250" s="40" t="s">
        <v>74</v>
      </c>
      <c r="F250" s="137"/>
    </row>
    <row r="251" s="40" customFormat="1" ht="12.75" spans="1:7">
      <c r="A251" s="41"/>
      <c r="B251" s="41"/>
      <c r="G251" s="137"/>
    </row>
    <row r="252" s="40" customFormat="1" ht="12.75" spans="1:3">
      <c r="A252" s="41"/>
      <c r="B252" s="41"/>
      <c r="C252" s="40" t="s">
        <v>75</v>
      </c>
    </row>
    <row r="253" s="2" customFormat="1" ht="12.75" spans="1:11">
      <c r="A253" s="3"/>
      <c r="B253" s="3"/>
      <c r="C253" s="3"/>
      <c r="E253" s="3"/>
      <c r="F253" s="3"/>
      <c r="G253" s="3"/>
      <c r="H253" s="3"/>
      <c r="I253" s="3"/>
      <c r="J253" s="3"/>
      <c r="K253" s="3"/>
    </row>
    <row r="254" s="40" customFormat="1" ht="12.75" spans="3:4">
      <c r="C254" s="40" t="s">
        <v>76</v>
      </c>
      <c r="D254" s="41"/>
    </row>
    <row r="255" s="40" customFormat="1" ht="12.75" spans="1:2">
      <c r="A255" s="41"/>
      <c r="B255" s="41"/>
    </row>
    <row r="256" s="40" customFormat="1" ht="12.75" spans="3:3">
      <c r="C256" s="40" t="s">
        <v>77</v>
      </c>
    </row>
    <row r="257" s="2" customFormat="1" ht="12.75" spans="1:11">
      <c r="A257" s="3"/>
      <c r="B257" s="3"/>
      <c r="C257" s="3"/>
      <c r="E257" s="3"/>
      <c r="F257" s="3"/>
      <c r="G257" s="3"/>
      <c r="H257" s="3"/>
      <c r="I257" s="3"/>
      <c r="J257" s="3"/>
      <c r="K257" s="3"/>
    </row>
    <row r="258" s="2" customFormat="1" ht="12.75" spans="1:11">
      <c r="A258" s="3"/>
      <c r="B258" s="3"/>
      <c r="C258" s="3"/>
      <c r="E258" s="3"/>
      <c r="F258" s="3"/>
      <c r="G258" s="3"/>
      <c r="H258" s="3"/>
      <c r="I258" s="3"/>
      <c r="J258" s="3"/>
      <c r="K258" s="3"/>
    </row>
    <row r="259" s="2" customFormat="1" ht="12.75" spans="1:11">
      <c r="A259" s="3"/>
      <c r="B259" s="3"/>
      <c r="C259" s="3"/>
      <c r="E259" s="3"/>
      <c r="F259" s="3"/>
      <c r="G259" s="3"/>
      <c r="H259" s="3"/>
      <c r="I259" s="3"/>
      <c r="J259" s="3"/>
      <c r="K259" s="3"/>
    </row>
    <row r="260" s="2" customFormat="1" ht="12.75" spans="1:11">
      <c r="A260" s="3"/>
      <c r="B260" s="3"/>
      <c r="C260" s="3"/>
      <c r="E260" s="3"/>
      <c r="F260" s="3"/>
      <c r="G260" s="3"/>
      <c r="H260" s="3"/>
      <c r="I260" s="3"/>
      <c r="J260" s="3"/>
      <c r="K260" s="3"/>
    </row>
    <row r="261" s="2" customFormat="1" ht="12.75" spans="1:11">
      <c r="A261" s="3"/>
      <c r="B261" s="3"/>
      <c r="C261" s="3"/>
      <c r="E261" s="3"/>
      <c r="F261" s="3"/>
      <c r="G261" s="3"/>
      <c r="H261" s="3"/>
      <c r="I261" s="3"/>
      <c r="J261" s="3"/>
      <c r="K261" s="3"/>
    </row>
    <row r="262" s="2" customFormat="1" ht="12.75" spans="1:11">
      <c r="A262" s="3"/>
      <c r="B262" s="3"/>
      <c r="C262" s="3"/>
      <c r="E262" s="3"/>
      <c r="F262" s="3"/>
      <c r="G262" s="3"/>
      <c r="H262" s="3"/>
      <c r="I262" s="3"/>
      <c r="J262" s="3"/>
      <c r="K262" s="3"/>
    </row>
    <row r="263" s="2" customFormat="1" ht="12.75" spans="1:11">
      <c r="A263" s="3"/>
      <c r="B263" s="3"/>
      <c r="C263" s="3"/>
      <c r="E263" s="3"/>
      <c r="F263" s="3"/>
      <c r="G263" s="3"/>
      <c r="H263" s="3"/>
      <c r="I263" s="3"/>
      <c r="J263" s="3"/>
      <c r="K263" s="3"/>
    </row>
    <row r="264" s="2" customFormat="1" ht="12.75" spans="1:11">
      <c r="A264" s="3"/>
      <c r="B264" s="3"/>
      <c r="C264" s="3"/>
      <c r="E264" s="3"/>
      <c r="F264" s="3"/>
      <c r="G264" s="3"/>
      <c r="H264" s="3"/>
      <c r="I264" s="3"/>
      <c r="J264" s="3"/>
      <c r="K264" s="3"/>
    </row>
    <row r="265" s="2" customFormat="1" ht="12.75" spans="1:11">
      <c r="A265" s="3"/>
      <c r="B265" s="3"/>
      <c r="C265" s="3"/>
      <c r="E265" s="3"/>
      <c r="F265" s="3"/>
      <c r="G265" s="3"/>
      <c r="H265" s="3"/>
      <c r="I265" s="3"/>
      <c r="J265" s="3"/>
      <c r="K265" s="3"/>
    </row>
    <row r="266" s="2" customFormat="1" ht="12.75" spans="1:11">
      <c r="A266" s="3"/>
      <c r="B266" s="3"/>
      <c r="C266" s="3"/>
      <c r="E266" s="3"/>
      <c r="F266" s="3"/>
      <c r="G266" s="3"/>
      <c r="H266" s="3"/>
      <c r="I266" s="3"/>
      <c r="J266" s="3"/>
      <c r="K266" s="3"/>
    </row>
    <row r="267" s="2" customFormat="1" ht="12.75" spans="1:11">
      <c r="A267" s="3"/>
      <c r="B267" s="3"/>
      <c r="C267" s="3"/>
      <c r="E267" s="3"/>
      <c r="F267" s="3"/>
      <c r="G267" s="3"/>
      <c r="H267" s="3"/>
      <c r="I267" s="3"/>
      <c r="J267" s="3"/>
      <c r="K267" s="3"/>
    </row>
    <row r="268" s="2" customFormat="1" ht="12.75" spans="1:11">
      <c r="A268" s="3"/>
      <c r="B268" s="3"/>
      <c r="C268" s="3"/>
      <c r="E268" s="3"/>
      <c r="F268" s="3"/>
      <c r="G268" s="3"/>
      <c r="H268" s="3"/>
      <c r="I268" s="3"/>
      <c r="J268" s="3"/>
      <c r="K268" s="3"/>
    </row>
  </sheetData>
  <mergeCells count="84">
    <mergeCell ref="B1:C1"/>
    <mergeCell ref="H1:K1"/>
    <mergeCell ref="B2:C2"/>
    <mergeCell ref="H2:K2"/>
    <mergeCell ref="B3:C3"/>
    <mergeCell ref="H3:K3"/>
    <mergeCell ref="B4:D4"/>
    <mergeCell ref="I6:K6"/>
    <mergeCell ref="A28:K28"/>
    <mergeCell ref="B53:C53"/>
    <mergeCell ref="H53:I53"/>
    <mergeCell ref="B54:C54"/>
    <mergeCell ref="H54:J54"/>
    <mergeCell ref="B55:C55"/>
    <mergeCell ref="B59:D59"/>
    <mergeCell ref="I61:K61"/>
    <mergeCell ref="A81:K81"/>
    <mergeCell ref="B108:C108"/>
    <mergeCell ref="H108:I108"/>
    <mergeCell ref="B109:C109"/>
    <mergeCell ref="H109:J109"/>
    <mergeCell ref="B110:C110"/>
    <mergeCell ref="B116:D116"/>
    <mergeCell ref="I118:K118"/>
    <mergeCell ref="A140:K140"/>
    <mergeCell ref="B164:C164"/>
    <mergeCell ref="B165:C165"/>
    <mergeCell ref="H165:I165"/>
    <mergeCell ref="B166:C166"/>
    <mergeCell ref="H166:J166"/>
    <mergeCell ref="B174:D174"/>
    <mergeCell ref="I176:K176"/>
    <mergeCell ref="A197:K197"/>
    <mergeCell ref="B219:C219"/>
    <mergeCell ref="H219:I219"/>
    <mergeCell ref="B220:C220"/>
    <mergeCell ref="H220:J220"/>
    <mergeCell ref="B221:C221"/>
    <mergeCell ref="B225:D225"/>
    <mergeCell ref="I227:K227"/>
    <mergeCell ref="A248:K248"/>
    <mergeCell ref="A6:A7"/>
    <mergeCell ref="A61:A62"/>
    <mergeCell ref="A118:A119"/>
    <mergeCell ref="A176:A177"/>
    <mergeCell ref="A227:A228"/>
    <mergeCell ref="B6:B7"/>
    <mergeCell ref="B61:B62"/>
    <mergeCell ref="B118:B119"/>
    <mergeCell ref="B176:B177"/>
    <mergeCell ref="B227:B228"/>
    <mergeCell ref="C6:C7"/>
    <mergeCell ref="C61:C62"/>
    <mergeCell ref="C118:C119"/>
    <mergeCell ref="C176:C177"/>
    <mergeCell ref="C227:C228"/>
    <mergeCell ref="D6:D7"/>
    <mergeCell ref="D61:D62"/>
    <mergeCell ref="D118:D119"/>
    <mergeCell ref="D176:D177"/>
    <mergeCell ref="D227:D228"/>
    <mergeCell ref="D236:D237"/>
    <mergeCell ref="E6:E7"/>
    <mergeCell ref="E16:E17"/>
    <mergeCell ref="E61:E62"/>
    <mergeCell ref="E118:E119"/>
    <mergeCell ref="E176:E177"/>
    <mergeCell ref="E227:E228"/>
    <mergeCell ref="E236:E237"/>
    <mergeCell ref="F6:F7"/>
    <mergeCell ref="F61:F62"/>
    <mergeCell ref="F118:F119"/>
    <mergeCell ref="F176:F177"/>
    <mergeCell ref="F227:F228"/>
    <mergeCell ref="G6:G7"/>
    <mergeCell ref="G61:G62"/>
    <mergeCell ref="G118:G119"/>
    <mergeCell ref="G176:G177"/>
    <mergeCell ref="G227:G228"/>
    <mergeCell ref="H6:H7"/>
    <mergeCell ref="H61:H62"/>
    <mergeCell ref="H118:H119"/>
    <mergeCell ref="H176:H177"/>
    <mergeCell ref="H227:H228"/>
  </mergeCells>
  <pageMargins left="0.196527777777778" right="0.196527777777778" top="0.751388888888889" bottom="0.751388888888889" header="0.298611111111111" footer="0.298611111111111"/>
  <pageSetup paperSize="9" scale="8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0"/>
  <sheetViews>
    <sheetView view="pageBreakPreview" zoomScaleNormal="100" topLeftCell="A210" workbookViewId="0">
      <selection activeCell="G219" sqref="G219"/>
    </sheetView>
  </sheetViews>
  <sheetFormatPr defaultColWidth="9.14285714285714" defaultRowHeight="15"/>
  <cols>
    <col min="1" max="3" width="9.14285714285714" style="1"/>
    <col min="4" max="4" width="36.8571428571429" style="1" customWidth="1"/>
    <col min="5" max="16384" width="9.14285714285714" style="1"/>
  </cols>
  <sheetData>
    <row r="1" s="2" customFormat="1" ht="12.75" spans="1:11">
      <c r="A1" s="3"/>
      <c r="B1" s="2" t="s">
        <v>0</v>
      </c>
      <c r="C1" s="48"/>
      <c r="E1" s="3"/>
      <c r="F1" s="3"/>
      <c r="G1" s="3"/>
      <c r="H1" s="2" t="s">
        <v>1</v>
      </c>
      <c r="I1" s="48"/>
      <c r="J1" s="40"/>
      <c r="K1" s="3"/>
    </row>
    <row r="2" s="2" customFormat="1" ht="12.75" spans="1:11">
      <c r="A2" s="3"/>
      <c r="B2" s="2" t="s">
        <v>2</v>
      </c>
      <c r="C2" s="48"/>
      <c r="E2" s="3"/>
      <c r="F2" s="3"/>
      <c r="G2" s="3"/>
      <c r="H2" s="2" t="s">
        <v>78</v>
      </c>
      <c r="I2" s="48"/>
      <c r="J2" s="48"/>
      <c r="K2" s="3"/>
    </row>
    <row r="3" s="2" customFormat="1" customHeight="1" spans="1:11">
      <c r="A3" s="3"/>
      <c r="B3" s="2" t="s">
        <v>4</v>
      </c>
      <c r="C3" s="48"/>
      <c r="E3" s="3"/>
      <c r="F3" s="3"/>
      <c r="G3" s="3"/>
      <c r="H3" s="3"/>
      <c r="I3" s="3"/>
      <c r="J3" s="3"/>
      <c r="K3" s="3"/>
    </row>
    <row r="4" s="40" customFormat="1" ht="12.75" spans="1:11">
      <c r="A4" s="5"/>
      <c r="B4" s="5"/>
      <c r="C4" s="5"/>
      <c r="D4" s="5"/>
      <c r="E4" s="5"/>
      <c r="F4" s="5"/>
      <c r="G4" s="5"/>
      <c r="H4" s="6"/>
      <c r="I4" s="6"/>
      <c r="J4" s="6"/>
      <c r="K4" s="6"/>
    </row>
    <row r="5" s="40" customFormat="1" ht="12.75" spans="1:11">
      <c r="A5" s="5"/>
      <c r="B5" s="5"/>
      <c r="C5" s="5"/>
      <c r="D5" s="5"/>
      <c r="E5" s="5"/>
      <c r="F5" s="5"/>
      <c r="G5" s="5"/>
      <c r="H5" s="6"/>
      <c r="I5" s="6"/>
      <c r="J5" s="6"/>
      <c r="K5" s="6"/>
    </row>
    <row r="6" s="40" customFormat="1" ht="12.75" spans="1:11">
      <c r="A6" s="5"/>
      <c r="B6" s="5"/>
      <c r="C6" s="5"/>
      <c r="D6" s="5"/>
      <c r="E6" s="5"/>
      <c r="F6" s="5"/>
      <c r="G6" s="5"/>
      <c r="H6" s="7" t="s">
        <v>161</v>
      </c>
      <c r="I6" s="7"/>
      <c r="J6" s="7"/>
      <c r="K6" s="7"/>
    </row>
    <row r="7" s="40" customFormat="1" ht="12.75" spans="1:11">
      <c r="A7" s="5" t="s">
        <v>6</v>
      </c>
      <c r="B7" s="8"/>
      <c r="C7" s="9"/>
      <c r="D7" s="10"/>
      <c r="E7" s="5" t="s">
        <v>7</v>
      </c>
      <c r="F7" s="5"/>
      <c r="G7" s="11"/>
      <c r="H7" s="5"/>
      <c r="I7" s="5"/>
      <c r="J7" s="5" t="s">
        <v>8</v>
      </c>
      <c r="K7" s="11" t="s">
        <v>162</v>
      </c>
    </row>
    <row r="8" s="40" customFormat="1" ht="7.5" customHeight="1" spans="1:10">
      <c r="A8" s="5"/>
      <c r="B8" s="5"/>
      <c r="C8" s="5"/>
      <c r="D8" s="5"/>
      <c r="E8" s="5"/>
      <c r="F8" s="5"/>
      <c r="G8" s="5"/>
      <c r="H8" s="5"/>
      <c r="I8" s="5"/>
      <c r="J8" s="5"/>
    </row>
    <row r="9" s="45" customFormat="1" ht="12.75" spans="1:11">
      <c r="A9" s="12" t="s">
        <v>9</v>
      </c>
      <c r="B9" s="13" t="s">
        <v>10</v>
      </c>
      <c r="C9" s="14" t="s">
        <v>11</v>
      </c>
      <c r="D9" s="15" t="s">
        <v>12</v>
      </c>
      <c r="E9" s="15" t="s">
        <v>163</v>
      </c>
      <c r="F9" s="16" t="s">
        <v>14</v>
      </c>
      <c r="G9" s="16" t="s">
        <v>15</v>
      </c>
      <c r="H9" s="17" t="s">
        <v>16</v>
      </c>
      <c r="I9" s="15" t="s">
        <v>17</v>
      </c>
      <c r="J9" s="15"/>
      <c r="K9" s="15"/>
    </row>
    <row r="10" s="45" customFormat="1" ht="42.75" customHeight="1" spans="1:11">
      <c r="A10" s="12"/>
      <c r="B10" s="13"/>
      <c r="C10" s="14"/>
      <c r="D10" s="15"/>
      <c r="E10" s="15"/>
      <c r="F10" s="18"/>
      <c r="G10" s="18"/>
      <c r="H10" s="17"/>
      <c r="I10" s="15" t="s">
        <v>18</v>
      </c>
      <c r="J10" s="15" t="s">
        <v>19</v>
      </c>
      <c r="K10" s="15" t="s">
        <v>20</v>
      </c>
    </row>
    <row r="11" s="45" customFormat="1" ht="28.5" customHeight="1" spans="1:11">
      <c r="A11" s="19" t="s">
        <v>21</v>
      </c>
      <c r="B11" s="19" t="s">
        <v>40</v>
      </c>
      <c r="C11" s="20" t="s">
        <v>41</v>
      </c>
      <c r="D11" s="21" t="s">
        <v>132</v>
      </c>
      <c r="E11" s="22" t="s">
        <v>43</v>
      </c>
      <c r="F11" s="23">
        <v>8</v>
      </c>
      <c r="G11" s="24">
        <f t="shared" ref="G11:G13" si="0">F11*1.25</f>
        <v>10</v>
      </c>
      <c r="H11" s="25">
        <v>11</v>
      </c>
      <c r="I11" s="23">
        <v>0.55</v>
      </c>
      <c r="J11" s="23">
        <v>0.1</v>
      </c>
      <c r="K11" s="25">
        <v>1.9</v>
      </c>
    </row>
    <row r="12" s="45" customFormat="1" ht="27" customHeight="1" spans="1:11">
      <c r="A12" s="20"/>
      <c r="B12" s="20" t="s">
        <v>48</v>
      </c>
      <c r="C12" s="20" t="s">
        <v>164</v>
      </c>
      <c r="D12" s="26" t="s">
        <v>165</v>
      </c>
      <c r="E12" s="22" t="s">
        <v>166</v>
      </c>
      <c r="F12" s="24">
        <v>26.36</v>
      </c>
      <c r="G12" s="24">
        <f t="shared" si="0"/>
        <v>32.95</v>
      </c>
      <c r="H12" s="25">
        <v>181.07</v>
      </c>
      <c r="I12" s="23">
        <v>14.43</v>
      </c>
      <c r="J12" s="23">
        <v>10.27</v>
      </c>
      <c r="K12" s="25">
        <v>7.76</v>
      </c>
    </row>
    <row r="13" s="45" customFormat="1" ht="33" customHeight="1" spans="1:11">
      <c r="A13" s="19"/>
      <c r="B13" s="19" t="s">
        <v>54</v>
      </c>
      <c r="C13" s="20" t="s">
        <v>109</v>
      </c>
      <c r="D13" s="26" t="s">
        <v>110</v>
      </c>
      <c r="E13" s="27" t="s">
        <v>60</v>
      </c>
      <c r="F13" s="28">
        <v>14.4</v>
      </c>
      <c r="G13" s="24">
        <f t="shared" si="0"/>
        <v>18</v>
      </c>
      <c r="H13" s="25">
        <v>230.47</v>
      </c>
      <c r="I13" s="23">
        <v>4.13</v>
      </c>
      <c r="J13" s="23">
        <v>12.2</v>
      </c>
      <c r="K13" s="25">
        <v>24</v>
      </c>
    </row>
    <row r="14" s="45" customFormat="1" ht="24.95" customHeight="1" spans="1:11">
      <c r="A14" s="19"/>
      <c r="B14" s="19" t="s">
        <v>30</v>
      </c>
      <c r="C14" s="20" t="s">
        <v>167</v>
      </c>
      <c r="D14" s="21" t="s">
        <v>168</v>
      </c>
      <c r="E14" s="23" t="s">
        <v>33</v>
      </c>
      <c r="F14" s="27">
        <v>3.59</v>
      </c>
      <c r="G14" s="24">
        <v>4.48</v>
      </c>
      <c r="H14" s="25">
        <v>60</v>
      </c>
      <c r="I14" s="23">
        <v>0.07</v>
      </c>
      <c r="J14" s="23">
        <v>0.02</v>
      </c>
      <c r="K14" s="25">
        <v>15</v>
      </c>
    </row>
    <row r="15" s="45" customFormat="1" ht="27.75" customHeight="1" spans="1:11">
      <c r="A15" s="19"/>
      <c r="B15" s="19" t="s">
        <v>34</v>
      </c>
      <c r="C15" s="15"/>
      <c r="D15" s="21" t="s">
        <v>35</v>
      </c>
      <c r="E15" s="23" t="s">
        <v>36</v>
      </c>
      <c r="F15" s="23">
        <v>1.2</v>
      </c>
      <c r="G15" s="24">
        <f t="shared" ref="G15:G21" si="1">F15*1.25</f>
        <v>1.5</v>
      </c>
      <c r="H15" s="25">
        <v>116.9</v>
      </c>
      <c r="I15" s="23">
        <v>3.95</v>
      </c>
      <c r="J15" s="23">
        <v>0.5</v>
      </c>
      <c r="K15" s="25">
        <v>24.15</v>
      </c>
    </row>
    <row r="16" s="45" customFormat="1" ht="12.75" customHeight="1" spans="1:11">
      <c r="A16" s="19"/>
      <c r="B16" s="19" t="s">
        <v>34</v>
      </c>
      <c r="C16" s="15"/>
      <c r="D16" s="21" t="s">
        <v>37</v>
      </c>
      <c r="E16" s="23" t="s">
        <v>36</v>
      </c>
      <c r="F16" s="23">
        <v>1.5</v>
      </c>
      <c r="G16" s="24">
        <f t="shared" si="1"/>
        <v>1.875</v>
      </c>
      <c r="H16" s="25">
        <v>129</v>
      </c>
      <c r="I16" s="23">
        <v>4.25</v>
      </c>
      <c r="J16" s="23">
        <v>1.65</v>
      </c>
      <c r="K16" s="25">
        <v>21.25</v>
      </c>
    </row>
    <row r="17" s="37" customFormat="1" ht="12.75" spans="1:11">
      <c r="A17" s="20"/>
      <c r="B17" s="20"/>
      <c r="C17" s="29"/>
      <c r="D17" s="30" t="s">
        <v>38</v>
      </c>
      <c r="E17" s="30">
        <v>694</v>
      </c>
      <c r="F17" s="30">
        <f>SUM(F11:F16)</f>
        <v>55.05</v>
      </c>
      <c r="G17" s="31">
        <f>SUM(G11:G16)</f>
        <v>68.805</v>
      </c>
      <c r="H17" s="32">
        <f t="shared" ref="H17:K17" si="2">SUM(H12:H15)</f>
        <v>588.44</v>
      </c>
      <c r="I17" s="30">
        <f t="shared" si="2"/>
        <v>22.58</v>
      </c>
      <c r="J17" s="30">
        <f t="shared" si="2"/>
        <v>22.99</v>
      </c>
      <c r="K17" s="32">
        <f t="shared" si="2"/>
        <v>70.91</v>
      </c>
    </row>
    <row r="18" s="45" customFormat="1" ht="39" customHeight="1" spans="1:11">
      <c r="A18" s="19" t="s">
        <v>39</v>
      </c>
      <c r="B18" s="19" t="s">
        <v>40</v>
      </c>
      <c r="C18" s="20" t="s">
        <v>41</v>
      </c>
      <c r="D18" s="21" t="s">
        <v>42</v>
      </c>
      <c r="E18" s="22" t="s">
        <v>43</v>
      </c>
      <c r="F18" s="23">
        <v>6.4</v>
      </c>
      <c r="G18" s="24">
        <f t="shared" si="1"/>
        <v>8</v>
      </c>
      <c r="H18" s="25">
        <v>5</v>
      </c>
      <c r="I18" s="23">
        <v>0.4</v>
      </c>
      <c r="J18" s="23">
        <v>0.05</v>
      </c>
      <c r="K18" s="25">
        <v>0.85</v>
      </c>
    </row>
    <row r="19" s="45" customFormat="1" ht="29" customHeight="1" spans="1:11">
      <c r="A19" s="19"/>
      <c r="B19" s="19" t="s">
        <v>44</v>
      </c>
      <c r="C19" s="20" t="s">
        <v>133</v>
      </c>
      <c r="D19" s="21" t="s">
        <v>134</v>
      </c>
      <c r="E19" s="23" t="s">
        <v>47</v>
      </c>
      <c r="F19" s="23">
        <v>8</v>
      </c>
      <c r="G19" s="24">
        <f t="shared" si="1"/>
        <v>10</v>
      </c>
      <c r="H19" s="25">
        <v>148.25</v>
      </c>
      <c r="I19" s="23">
        <v>5.49</v>
      </c>
      <c r="J19" s="23">
        <v>5.27</v>
      </c>
      <c r="K19" s="25">
        <v>16.54</v>
      </c>
    </row>
    <row r="20" s="45" customFormat="1" ht="26.25" customHeight="1" spans="1:11">
      <c r="A20" s="19"/>
      <c r="B20" s="19" t="s">
        <v>48</v>
      </c>
      <c r="C20" s="20" t="s">
        <v>169</v>
      </c>
      <c r="D20" s="26" t="s">
        <v>170</v>
      </c>
      <c r="E20" s="23" t="s">
        <v>137</v>
      </c>
      <c r="F20" s="23">
        <v>32.2</v>
      </c>
      <c r="G20" s="24">
        <f t="shared" si="1"/>
        <v>40.25</v>
      </c>
      <c r="H20" s="25">
        <v>344</v>
      </c>
      <c r="I20" s="23">
        <v>16.5</v>
      </c>
      <c r="J20" s="23">
        <v>24.2</v>
      </c>
      <c r="K20" s="25">
        <v>14.3</v>
      </c>
    </row>
    <row r="21" s="45" customFormat="1" ht="26.25" customHeight="1" spans="1:11">
      <c r="A21" s="19"/>
      <c r="B21" s="19" t="s">
        <v>26</v>
      </c>
      <c r="C21" s="20" t="s">
        <v>171</v>
      </c>
      <c r="D21" s="26" t="s">
        <v>172</v>
      </c>
      <c r="E21" s="23" t="s">
        <v>173</v>
      </c>
      <c r="F21" s="23">
        <v>8.19</v>
      </c>
      <c r="G21" s="24">
        <f t="shared" si="1"/>
        <v>10.2375</v>
      </c>
      <c r="H21" s="25">
        <v>288</v>
      </c>
      <c r="I21" s="23">
        <v>4.35</v>
      </c>
      <c r="J21" s="23">
        <v>16.7</v>
      </c>
      <c r="K21" s="25">
        <v>30.2</v>
      </c>
    </row>
    <row r="22" s="45" customFormat="1" ht="26.1" customHeight="1" spans="1:11">
      <c r="A22" s="19"/>
      <c r="B22" s="19" t="s">
        <v>30</v>
      </c>
      <c r="C22" s="20" t="s">
        <v>111</v>
      </c>
      <c r="D22" s="33" t="s">
        <v>112</v>
      </c>
      <c r="E22" s="23" t="s">
        <v>60</v>
      </c>
      <c r="F22" s="23">
        <v>3.19</v>
      </c>
      <c r="G22" s="24">
        <v>3.98</v>
      </c>
      <c r="H22" s="25">
        <v>132.8</v>
      </c>
      <c r="I22" s="23">
        <v>0.66</v>
      </c>
      <c r="J22" s="23">
        <v>0.09</v>
      </c>
      <c r="K22" s="25">
        <v>32.01</v>
      </c>
    </row>
    <row r="23" s="45" customFormat="1" customHeight="1" spans="1:11">
      <c r="A23" s="19"/>
      <c r="B23" s="19" t="s">
        <v>34</v>
      </c>
      <c r="C23" s="15"/>
      <c r="D23" s="21" t="s">
        <v>37</v>
      </c>
      <c r="E23" s="23" t="s">
        <v>36</v>
      </c>
      <c r="F23" s="23">
        <v>1.5</v>
      </c>
      <c r="G23" s="24">
        <f t="shared" ref="G23:G28" si="3">F23*1.25</f>
        <v>1.875</v>
      </c>
      <c r="H23" s="25">
        <v>129</v>
      </c>
      <c r="I23" s="23">
        <v>4.25</v>
      </c>
      <c r="J23" s="23">
        <v>1.65</v>
      </c>
      <c r="K23" s="25">
        <v>21.25</v>
      </c>
    </row>
    <row r="24" s="45" customFormat="1" customHeight="1" spans="1:11">
      <c r="A24" s="19"/>
      <c r="B24" s="19" t="s">
        <v>34</v>
      </c>
      <c r="C24" s="15"/>
      <c r="D24" s="21" t="s">
        <v>35</v>
      </c>
      <c r="E24" s="23" t="s">
        <v>36</v>
      </c>
      <c r="F24" s="23">
        <v>1.2</v>
      </c>
      <c r="G24" s="24">
        <f t="shared" si="3"/>
        <v>1.5</v>
      </c>
      <c r="H24" s="25">
        <v>116.9</v>
      </c>
      <c r="I24" s="23">
        <v>3.95</v>
      </c>
      <c r="J24" s="23">
        <v>0.5</v>
      </c>
      <c r="K24" s="25">
        <v>24.15</v>
      </c>
    </row>
    <row r="25" s="37" customFormat="1" ht="12.75" spans="1:11">
      <c r="A25" s="34"/>
      <c r="B25" s="34"/>
      <c r="C25" s="35"/>
      <c r="D25" s="30" t="s">
        <v>61</v>
      </c>
      <c r="E25" s="30">
        <v>940</v>
      </c>
      <c r="F25" s="36">
        <f>SUM(F18:F24)</f>
        <v>60.68</v>
      </c>
      <c r="G25" s="36" t="s">
        <v>174</v>
      </c>
      <c r="H25" s="32">
        <f t="shared" ref="H25:K25" si="4">SUM(H18:H24)</f>
        <v>1163.95</v>
      </c>
      <c r="I25" s="30">
        <f t="shared" si="4"/>
        <v>35.6</v>
      </c>
      <c r="J25" s="30">
        <f t="shared" si="4"/>
        <v>48.46</v>
      </c>
      <c r="K25" s="32">
        <f t="shared" si="4"/>
        <v>139.3</v>
      </c>
    </row>
    <row r="26" s="45" customFormat="1" ht="37.5" customHeight="1" spans="1:11">
      <c r="A26" s="19" t="s">
        <v>62</v>
      </c>
      <c r="B26" s="19" t="s">
        <v>69</v>
      </c>
      <c r="C26" s="20"/>
      <c r="D26" s="21" t="s">
        <v>70</v>
      </c>
      <c r="E26" s="23" t="s">
        <v>60</v>
      </c>
      <c r="F26" s="23">
        <v>16</v>
      </c>
      <c r="G26" s="24">
        <f t="shared" si="3"/>
        <v>20</v>
      </c>
      <c r="H26" s="25">
        <v>83.4</v>
      </c>
      <c r="I26" s="23">
        <v>0.1</v>
      </c>
      <c r="J26" s="23">
        <v>0.2</v>
      </c>
      <c r="K26" s="25">
        <v>19.6</v>
      </c>
    </row>
    <row r="27" s="45" customFormat="1" ht="17.25" customHeight="1" spans="1:11">
      <c r="A27" s="19"/>
      <c r="B27" s="19" t="s">
        <v>63</v>
      </c>
      <c r="C27" s="15"/>
      <c r="D27" s="21" t="s">
        <v>175</v>
      </c>
      <c r="E27" s="22" t="s">
        <v>102</v>
      </c>
      <c r="F27" s="23">
        <v>14.8</v>
      </c>
      <c r="G27" s="24">
        <f t="shared" si="3"/>
        <v>18.5</v>
      </c>
      <c r="H27" s="25">
        <v>232.5</v>
      </c>
      <c r="I27" s="23">
        <v>5.5</v>
      </c>
      <c r="J27" s="23">
        <v>7.16</v>
      </c>
      <c r="K27" s="25">
        <v>36.63</v>
      </c>
    </row>
    <row r="28" s="45" customFormat="1" ht="25.5" customHeight="1" spans="1:11">
      <c r="A28" s="19"/>
      <c r="B28" s="19" t="s">
        <v>65</v>
      </c>
      <c r="C28" s="15" t="s">
        <v>66</v>
      </c>
      <c r="D28" s="21" t="s">
        <v>67</v>
      </c>
      <c r="E28" s="23" t="s">
        <v>68</v>
      </c>
      <c r="F28" s="23">
        <v>18</v>
      </c>
      <c r="G28" s="24">
        <f t="shared" si="3"/>
        <v>22.5</v>
      </c>
      <c r="H28" s="25">
        <v>60.45</v>
      </c>
      <c r="I28" s="23">
        <v>0.6</v>
      </c>
      <c r="J28" s="23">
        <v>0.6</v>
      </c>
      <c r="K28" s="25">
        <v>13.35</v>
      </c>
    </row>
    <row r="29" s="37" customFormat="1" ht="19" customHeight="1" spans="1:11">
      <c r="A29" s="20"/>
      <c r="C29" s="29"/>
      <c r="D29" s="30" t="s">
        <v>71</v>
      </c>
      <c r="E29" s="30">
        <v>425</v>
      </c>
      <c r="F29" s="30">
        <f>SUM(F26:F28)</f>
        <v>48.8</v>
      </c>
      <c r="G29" s="31">
        <f>SUM(G26:G28)</f>
        <v>61</v>
      </c>
      <c r="H29" s="32">
        <f t="shared" ref="H29:K29" si="5">SUM(H26:H28)</f>
        <v>376.35</v>
      </c>
      <c r="I29" s="30">
        <f t="shared" si="5"/>
        <v>6.2</v>
      </c>
      <c r="J29" s="30">
        <f t="shared" si="5"/>
        <v>7.96</v>
      </c>
      <c r="K29" s="32">
        <f t="shared" si="5"/>
        <v>69.58</v>
      </c>
    </row>
    <row r="30" s="37" customFormat="1" ht="19" customHeight="1" spans="1:11">
      <c r="A30" s="20"/>
      <c r="B30" s="20"/>
      <c r="C30" s="29"/>
      <c r="D30" s="30" t="s">
        <v>72</v>
      </c>
      <c r="E30" s="30">
        <f t="shared" ref="E30:K30" si="6">E29+E25+E17</f>
        <v>2059</v>
      </c>
      <c r="F30" s="30">
        <f t="shared" si="6"/>
        <v>164.53</v>
      </c>
      <c r="G30" s="31">
        <f t="shared" si="6"/>
        <v>205.655</v>
      </c>
      <c r="H30" s="32">
        <f t="shared" si="6"/>
        <v>2128.74</v>
      </c>
      <c r="I30" s="30">
        <f t="shared" si="6"/>
        <v>64.38</v>
      </c>
      <c r="J30" s="30">
        <f t="shared" si="6"/>
        <v>79.41</v>
      </c>
      <c r="K30" s="32">
        <f t="shared" si="6"/>
        <v>279.79</v>
      </c>
    </row>
    <row r="31" s="87" customFormat="1" ht="27.95" customHeight="1" spans="1:11">
      <c r="A31" s="38" t="s">
        <v>73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</row>
    <row r="32" s="40" customFormat="1" ht="12.75" spans="1:2">
      <c r="A32" s="39"/>
      <c r="B32" s="39"/>
    </row>
    <row r="33" s="40" customFormat="1" ht="12.75" spans="1:3">
      <c r="A33" s="41"/>
      <c r="B33" s="41"/>
      <c r="C33" s="40" t="s">
        <v>74</v>
      </c>
    </row>
    <row r="34" s="40" customFormat="1" ht="12.75" spans="1:2">
      <c r="A34" s="41"/>
      <c r="B34" s="41"/>
    </row>
    <row r="35" s="40" customFormat="1" ht="12.75" spans="1:3">
      <c r="A35" s="41"/>
      <c r="B35" s="41"/>
      <c r="C35" s="40" t="s">
        <v>75</v>
      </c>
    </row>
    <row r="36" s="40" customFormat="1" ht="12.75" spans="1:2">
      <c r="A36" s="41"/>
      <c r="B36" s="41"/>
    </row>
    <row r="37" s="40" customFormat="1" ht="12.75" spans="3:4">
      <c r="C37" s="40" t="s">
        <v>76</v>
      </c>
      <c r="D37" s="41"/>
    </row>
    <row r="38" s="40" customFormat="1" ht="12.75" spans="1:2">
      <c r="A38" s="41"/>
      <c r="B38" s="41"/>
    </row>
    <row r="39" s="40" customFormat="1" ht="12.75" spans="3:3">
      <c r="C39" s="40" t="s">
        <v>77</v>
      </c>
    </row>
    <row r="40" s="40" customFormat="1" ht="12.75"/>
    <row r="65" s="2" customFormat="1" ht="12.75" spans="1:11">
      <c r="A65" s="3"/>
      <c r="B65" s="2" t="s">
        <v>0</v>
      </c>
      <c r="C65" s="48"/>
      <c r="E65" s="3"/>
      <c r="F65" s="3"/>
      <c r="G65" s="3"/>
      <c r="H65" s="2" t="s">
        <v>1</v>
      </c>
      <c r="I65" s="48"/>
      <c r="J65" s="40"/>
      <c r="K65" s="3"/>
    </row>
    <row r="66" s="2" customFormat="1" ht="12.75" spans="1:11">
      <c r="A66" s="3"/>
      <c r="B66" s="2" t="s">
        <v>2</v>
      </c>
      <c r="C66" s="48"/>
      <c r="E66" s="3"/>
      <c r="F66" s="3"/>
      <c r="G66" s="3"/>
      <c r="H66" s="2" t="s">
        <v>78</v>
      </c>
      <c r="I66" s="48"/>
      <c r="J66" s="48"/>
      <c r="K66" s="3"/>
    </row>
    <row r="67" s="40" customFormat="1" ht="12.75" spans="1:11">
      <c r="A67" s="5"/>
      <c r="B67" s="5"/>
      <c r="C67" s="5"/>
      <c r="D67" s="5"/>
      <c r="E67" s="5"/>
      <c r="F67" s="5"/>
      <c r="G67" s="5"/>
      <c r="H67" s="7" t="s">
        <v>161</v>
      </c>
      <c r="I67" s="7"/>
      <c r="J67" s="7"/>
      <c r="K67" s="7"/>
    </row>
    <row r="68" s="40" customFormat="1" ht="12.75" spans="1:11">
      <c r="A68" s="5" t="s">
        <v>6</v>
      </c>
      <c r="B68" s="8"/>
      <c r="C68" s="9"/>
      <c r="D68" s="10"/>
      <c r="E68" s="5" t="s">
        <v>7</v>
      </c>
      <c r="F68" s="5"/>
      <c r="G68" s="11"/>
      <c r="H68" s="5"/>
      <c r="I68" s="5"/>
      <c r="J68" s="5" t="s">
        <v>8</v>
      </c>
      <c r="K68" s="11" t="s">
        <v>176</v>
      </c>
    </row>
    <row r="69" s="40" customFormat="1" ht="7.5" customHeight="1" spans="1:10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="45" customFormat="1" ht="25.5" customHeight="1" spans="1:11">
      <c r="A70" s="12" t="s">
        <v>9</v>
      </c>
      <c r="B70" s="13" t="s">
        <v>10</v>
      </c>
      <c r="C70" s="14" t="s">
        <v>11</v>
      </c>
      <c r="D70" s="15" t="s">
        <v>12</v>
      </c>
      <c r="E70" s="15" t="s">
        <v>13</v>
      </c>
      <c r="F70" s="16" t="s">
        <v>14</v>
      </c>
      <c r="G70" s="16" t="s">
        <v>15</v>
      </c>
      <c r="H70" s="17" t="s">
        <v>16</v>
      </c>
      <c r="I70" s="15" t="s">
        <v>17</v>
      </c>
      <c r="J70" s="15"/>
      <c r="K70" s="15"/>
    </row>
    <row r="71" s="45" customFormat="1" ht="26.25" customHeight="1" spans="1:11">
      <c r="A71" s="12"/>
      <c r="B71" s="13"/>
      <c r="C71" s="14"/>
      <c r="D71" s="15"/>
      <c r="E71" s="15"/>
      <c r="F71" s="18"/>
      <c r="G71" s="18"/>
      <c r="H71" s="17"/>
      <c r="I71" s="15" t="s">
        <v>18</v>
      </c>
      <c r="J71" s="15" t="s">
        <v>19</v>
      </c>
      <c r="K71" s="15" t="s">
        <v>20</v>
      </c>
    </row>
    <row r="72" s="45" customFormat="1" ht="27.75" customHeight="1" spans="1:11">
      <c r="A72" s="19" t="s">
        <v>21</v>
      </c>
      <c r="B72" s="19" t="s">
        <v>80</v>
      </c>
      <c r="C72" s="20" t="s">
        <v>177</v>
      </c>
      <c r="D72" s="26" t="s">
        <v>178</v>
      </c>
      <c r="E72" s="23" t="s">
        <v>83</v>
      </c>
      <c r="F72" s="23">
        <v>22.27</v>
      </c>
      <c r="G72" s="24">
        <v>27.83</v>
      </c>
      <c r="H72" s="25">
        <v>334</v>
      </c>
      <c r="I72" s="23">
        <v>6</v>
      </c>
      <c r="J72" s="23">
        <v>10.85</v>
      </c>
      <c r="K72" s="25">
        <v>52.93</v>
      </c>
    </row>
    <row r="73" s="45" customFormat="1" ht="25.5" spans="1:11">
      <c r="A73" s="19"/>
      <c r="B73" s="19" t="s">
        <v>86</v>
      </c>
      <c r="C73" s="20" t="s">
        <v>131</v>
      </c>
      <c r="D73" s="21" t="s">
        <v>88</v>
      </c>
      <c r="E73" s="22" t="s">
        <v>179</v>
      </c>
      <c r="F73" s="23">
        <v>12</v>
      </c>
      <c r="G73" s="24">
        <f t="shared" ref="G73:G76" si="7">F73*1.25</f>
        <v>15</v>
      </c>
      <c r="H73" s="25">
        <v>227.5</v>
      </c>
      <c r="I73" s="23">
        <v>5.89</v>
      </c>
      <c r="J73" s="23">
        <v>16.07</v>
      </c>
      <c r="K73" s="25">
        <v>14.94</v>
      </c>
    </row>
    <row r="74" s="45" customFormat="1" customHeight="1" spans="1:11">
      <c r="A74" s="19"/>
      <c r="B74" s="19" t="s">
        <v>34</v>
      </c>
      <c r="C74" s="20"/>
      <c r="D74" s="21" t="s">
        <v>35</v>
      </c>
      <c r="E74" s="23" t="s">
        <v>36</v>
      </c>
      <c r="F74" s="23">
        <v>1.2</v>
      </c>
      <c r="G74" s="24">
        <f t="shared" si="7"/>
        <v>1.5</v>
      </c>
      <c r="H74" s="25">
        <v>116.9</v>
      </c>
      <c r="I74" s="23">
        <v>3.95</v>
      </c>
      <c r="J74" s="23">
        <v>0.5</v>
      </c>
      <c r="K74" s="25">
        <v>24.15</v>
      </c>
    </row>
    <row r="75" s="45" customFormat="1" ht="12.75" customHeight="1" spans="1:11">
      <c r="A75" s="19"/>
      <c r="B75" s="19" t="s">
        <v>34</v>
      </c>
      <c r="C75" s="15"/>
      <c r="D75" s="21" t="s">
        <v>37</v>
      </c>
      <c r="E75" s="23" t="s">
        <v>36</v>
      </c>
      <c r="F75" s="23">
        <v>1.5</v>
      </c>
      <c r="G75" s="24">
        <f t="shared" si="7"/>
        <v>1.875</v>
      </c>
      <c r="H75" s="25">
        <v>129</v>
      </c>
      <c r="I75" s="23">
        <v>4.25</v>
      </c>
      <c r="J75" s="23">
        <v>1.65</v>
      </c>
      <c r="K75" s="25">
        <v>21.25</v>
      </c>
    </row>
    <row r="76" s="45" customFormat="1" ht="30" customHeight="1" spans="1:11">
      <c r="A76" s="20"/>
      <c r="B76" s="20" t="s">
        <v>30</v>
      </c>
      <c r="C76" s="20" t="s">
        <v>180</v>
      </c>
      <c r="D76" s="42" t="s">
        <v>85</v>
      </c>
      <c r="E76" s="43" t="s">
        <v>60</v>
      </c>
      <c r="F76" s="20">
        <v>9</v>
      </c>
      <c r="G76" s="24">
        <f t="shared" si="7"/>
        <v>11.25</v>
      </c>
      <c r="H76" s="25">
        <v>157.6</v>
      </c>
      <c r="I76" s="20">
        <v>4.19</v>
      </c>
      <c r="J76" s="20">
        <v>4.33</v>
      </c>
      <c r="K76" s="20">
        <v>25.45</v>
      </c>
    </row>
    <row r="77" s="37" customFormat="1" customHeight="1" spans="1:11">
      <c r="A77" s="20"/>
      <c r="B77" s="20"/>
      <c r="C77" s="29"/>
      <c r="D77" s="30" t="s">
        <v>38</v>
      </c>
      <c r="E77" s="30">
        <v>575</v>
      </c>
      <c r="F77" s="30">
        <f>SUM(F72:F76)</f>
        <v>45.97</v>
      </c>
      <c r="G77" s="31">
        <f>SUM(G72:G76)</f>
        <v>57.455</v>
      </c>
      <c r="H77" s="32">
        <f t="shared" ref="H77:K77" si="8">SUM(H72:H76)</f>
        <v>965</v>
      </c>
      <c r="I77" s="30">
        <f t="shared" si="8"/>
        <v>24.28</v>
      </c>
      <c r="J77" s="30">
        <f t="shared" si="8"/>
        <v>33.4</v>
      </c>
      <c r="K77" s="32">
        <f t="shared" si="8"/>
        <v>138.72</v>
      </c>
    </row>
    <row r="78" s="45" customFormat="1" ht="24.95" customHeight="1" spans="1:11">
      <c r="A78" s="19" t="s">
        <v>39</v>
      </c>
      <c r="B78" s="19" t="s">
        <v>40</v>
      </c>
      <c r="C78" s="20" t="s">
        <v>41</v>
      </c>
      <c r="D78" s="21" t="s">
        <v>132</v>
      </c>
      <c r="E78" s="22" t="s">
        <v>43</v>
      </c>
      <c r="F78" s="23">
        <v>8</v>
      </c>
      <c r="G78" s="24">
        <f t="shared" ref="G78:G83" si="9">F78*1.25</f>
        <v>10</v>
      </c>
      <c r="H78" s="25">
        <v>11</v>
      </c>
      <c r="I78" s="23">
        <v>0.55</v>
      </c>
      <c r="J78" s="23">
        <v>0.1</v>
      </c>
      <c r="K78" s="25">
        <v>1.9</v>
      </c>
    </row>
    <row r="79" s="45" customFormat="1" ht="25.5" spans="1:11">
      <c r="A79" s="19"/>
      <c r="B79" s="19" t="s">
        <v>44</v>
      </c>
      <c r="C79" s="20" t="s">
        <v>181</v>
      </c>
      <c r="D79" s="26" t="s">
        <v>182</v>
      </c>
      <c r="E79" s="23" t="s">
        <v>95</v>
      </c>
      <c r="F79" s="23">
        <v>7</v>
      </c>
      <c r="G79" s="24">
        <f t="shared" si="9"/>
        <v>8.75</v>
      </c>
      <c r="H79" s="25">
        <v>105.82</v>
      </c>
      <c r="I79" s="23">
        <v>2.05</v>
      </c>
      <c r="J79" s="23">
        <v>6.48</v>
      </c>
      <c r="K79" s="25">
        <v>8.26</v>
      </c>
    </row>
    <row r="80" s="45" customFormat="1" ht="24" customHeight="1" spans="1:11">
      <c r="A80" s="19"/>
      <c r="B80" s="19" t="s">
        <v>48</v>
      </c>
      <c r="C80" s="20" t="s">
        <v>183</v>
      </c>
      <c r="D80" s="26" t="s">
        <v>184</v>
      </c>
      <c r="E80" s="23" t="s">
        <v>98</v>
      </c>
      <c r="F80" s="23">
        <v>47.06</v>
      </c>
      <c r="G80" s="24">
        <v>58.82</v>
      </c>
      <c r="H80" s="25">
        <v>644</v>
      </c>
      <c r="I80" s="23">
        <v>32.98</v>
      </c>
      <c r="J80" s="23">
        <v>33.78</v>
      </c>
      <c r="K80" s="25">
        <v>52.04</v>
      </c>
    </row>
    <row r="81" s="45" customFormat="1" ht="16.5" customHeight="1" spans="1:11">
      <c r="A81" s="19"/>
      <c r="B81" s="19" t="s">
        <v>30</v>
      </c>
      <c r="C81" s="20" t="s">
        <v>140</v>
      </c>
      <c r="D81" s="44" t="s">
        <v>100</v>
      </c>
      <c r="E81" s="23" t="s">
        <v>60</v>
      </c>
      <c r="F81" s="23">
        <v>5</v>
      </c>
      <c r="G81" s="24">
        <f t="shared" si="9"/>
        <v>6.25</v>
      </c>
      <c r="H81" s="25">
        <v>119.2</v>
      </c>
      <c r="I81" s="23">
        <v>0.1</v>
      </c>
      <c r="J81" s="23">
        <v>0.12</v>
      </c>
      <c r="K81" s="25">
        <v>25.1</v>
      </c>
    </row>
    <row r="82" s="45" customFormat="1" customHeight="1" spans="1:11">
      <c r="A82" s="19"/>
      <c r="B82" s="19" t="s">
        <v>34</v>
      </c>
      <c r="C82" s="15"/>
      <c r="D82" s="21" t="s">
        <v>37</v>
      </c>
      <c r="E82" s="23" t="s">
        <v>36</v>
      </c>
      <c r="F82" s="23">
        <v>1.5</v>
      </c>
      <c r="G82" s="24">
        <f t="shared" si="9"/>
        <v>1.875</v>
      </c>
      <c r="H82" s="25">
        <v>129</v>
      </c>
      <c r="I82" s="23">
        <v>4.25</v>
      </c>
      <c r="J82" s="23">
        <v>1.65</v>
      </c>
      <c r="K82" s="25">
        <v>21.25</v>
      </c>
    </row>
    <row r="83" s="45" customFormat="1" customHeight="1" spans="1:11">
      <c r="A83" s="19"/>
      <c r="B83" s="19" t="s">
        <v>34</v>
      </c>
      <c r="C83" s="15"/>
      <c r="D83" s="21" t="s">
        <v>35</v>
      </c>
      <c r="E83" s="23" t="s">
        <v>36</v>
      </c>
      <c r="F83" s="23">
        <v>1.2</v>
      </c>
      <c r="G83" s="24">
        <f t="shared" si="9"/>
        <v>1.5</v>
      </c>
      <c r="H83" s="25">
        <v>116.9</v>
      </c>
      <c r="I83" s="23">
        <v>3.95</v>
      </c>
      <c r="J83" s="23">
        <v>0.5</v>
      </c>
      <c r="K83" s="25">
        <v>24.15</v>
      </c>
    </row>
    <row r="84" s="45" customFormat="1" customHeight="1" spans="1:11">
      <c r="A84" s="34"/>
      <c r="B84" s="34"/>
      <c r="C84" s="15"/>
      <c r="D84" s="30" t="s">
        <v>61</v>
      </c>
      <c r="E84" s="30">
        <v>940</v>
      </c>
      <c r="F84" s="30">
        <f>SUM(F78:F83)</f>
        <v>69.76</v>
      </c>
      <c r="G84" s="31">
        <f>SUM(G78:G83)</f>
        <v>87.195</v>
      </c>
      <c r="H84" s="32">
        <f t="shared" ref="F84:K84" si="10">SUM(H78:H83)</f>
        <v>1125.92</v>
      </c>
      <c r="I84" s="30">
        <f t="shared" si="10"/>
        <v>43.88</v>
      </c>
      <c r="J84" s="30">
        <f t="shared" si="10"/>
        <v>42.63</v>
      </c>
      <c r="K84" s="32">
        <f t="shared" si="10"/>
        <v>132.7</v>
      </c>
    </row>
    <row r="85" s="45" customFormat="1" customHeight="1" spans="1:11">
      <c r="A85" s="20" t="s">
        <v>62</v>
      </c>
      <c r="B85" s="19" t="s">
        <v>63</v>
      </c>
      <c r="C85" s="20" t="s">
        <v>121</v>
      </c>
      <c r="D85" s="42" t="s">
        <v>122</v>
      </c>
      <c r="E85" s="20" t="s">
        <v>29</v>
      </c>
      <c r="F85" s="20">
        <v>10.3</v>
      </c>
      <c r="G85" s="24">
        <v>12.87</v>
      </c>
      <c r="H85" s="25">
        <v>640</v>
      </c>
      <c r="I85" s="23">
        <v>13.2</v>
      </c>
      <c r="J85" s="23">
        <v>28.72</v>
      </c>
      <c r="K85" s="23">
        <v>82.26</v>
      </c>
    </row>
    <row r="86" s="45" customFormat="1" ht="38.25" spans="1:11">
      <c r="A86" s="19"/>
      <c r="B86" s="19" t="s">
        <v>69</v>
      </c>
      <c r="D86" s="21" t="s">
        <v>70</v>
      </c>
      <c r="E86" s="23" t="s">
        <v>60</v>
      </c>
      <c r="F86" s="23">
        <v>16</v>
      </c>
      <c r="G86" s="24">
        <f>F86*1.25</f>
        <v>20</v>
      </c>
      <c r="H86" s="25">
        <v>83.4</v>
      </c>
      <c r="I86" s="23">
        <v>0.1</v>
      </c>
      <c r="J86" s="23">
        <v>0.2</v>
      </c>
      <c r="K86" s="25">
        <v>19.6</v>
      </c>
    </row>
    <row r="87" s="45" customFormat="1" ht="13.15" customHeight="1" spans="1:11">
      <c r="A87" s="19"/>
      <c r="B87" s="19" t="s">
        <v>65</v>
      </c>
      <c r="C87" s="15"/>
      <c r="D87" s="46" t="s">
        <v>103</v>
      </c>
      <c r="E87" s="47" t="s">
        <v>68</v>
      </c>
      <c r="F87" s="47">
        <v>22.5</v>
      </c>
      <c r="G87" s="24">
        <f>F87*1.25</f>
        <v>28.125</v>
      </c>
      <c r="H87" s="25">
        <v>44</v>
      </c>
      <c r="I87" s="47">
        <v>1.41</v>
      </c>
      <c r="J87" s="23">
        <v>0.18</v>
      </c>
      <c r="K87" s="25">
        <v>17.63</v>
      </c>
    </row>
    <row r="88" s="37" customFormat="1" customHeight="1" spans="1:11">
      <c r="A88" s="20"/>
      <c r="B88" s="20"/>
      <c r="C88" s="29"/>
      <c r="D88" s="30" t="s">
        <v>71</v>
      </c>
      <c r="E88" s="30">
        <v>450</v>
      </c>
      <c r="F88" s="30">
        <f>SUM(F85:F87)</f>
        <v>48.8</v>
      </c>
      <c r="G88" s="31">
        <f>SUM(G85:G87)</f>
        <v>60.995</v>
      </c>
      <c r="H88" s="32">
        <f t="shared" ref="F88:K88" si="11">SUM(H85:H87)</f>
        <v>767.4</v>
      </c>
      <c r="I88" s="30">
        <f t="shared" si="11"/>
        <v>14.71</v>
      </c>
      <c r="J88" s="30">
        <f t="shared" si="11"/>
        <v>29.1</v>
      </c>
      <c r="K88" s="32">
        <f t="shared" si="11"/>
        <v>119.49</v>
      </c>
    </row>
    <row r="89" s="37" customFormat="1" ht="16.5" customHeight="1" spans="1:11">
      <c r="A89" s="20"/>
      <c r="B89" s="20"/>
      <c r="C89" s="29"/>
      <c r="D89" s="30" t="s">
        <v>104</v>
      </c>
      <c r="E89" s="30">
        <v>1965</v>
      </c>
      <c r="F89" s="30">
        <f>F77+F84+F88</f>
        <v>164.53</v>
      </c>
      <c r="G89" s="31">
        <v>205.66</v>
      </c>
      <c r="H89" s="32">
        <f t="shared" ref="E89:K89" si="12">H88+H84+H77</f>
        <v>2858.32</v>
      </c>
      <c r="I89" s="30">
        <f t="shared" si="12"/>
        <v>82.87</v>
      </c>
      <c r="J89" s="30">
        <f t="shared" si="12"/>
        <v>105.13</v>
      </c>
      <c r="K89" s="32">
        <f t="shared" si="12"/>
        <v>390.91</v>
      </c>
    </row>
    <row r="90" s="87" customFormat="1" ht="29.1" customHeight="1" spans="1:11">
      <c r="A90" s="38" t="s">
        <v>73</v>
      </c>
      <c r="B90" s="38"/>
      <c r="C90" s="38"/>
      <c r="D90" s="38"/>
      <c r="E90" s="38"/>
      <c r="F90" s="38"/>
      <c r="G90" s="38"/>
      <c r="H90" s="38"/>
      <c r="I90" s="38"/>
      <c r="J90" s="38"/>
      <c r="K90" s="38"/>
    </row>
    <row r="91" s="40" customFormat="1" ht="12.75" spans="1:2">
      <c r="A91" s="39"/>
      <c r="B91" s="39"/>
    </row>
    <row r="92" s="40" customFormat="1" ht="12.75" spans="1:3">
      <c r="A92" s="41"/>
      <c r="B92" s="41"/>
      <c r="C92" s="40" t="s">
        <v>74</v>
      </c>
    </row>
    <row r="93" s="40" customFormat="1" ht="12.75" spans="1:2">
      <c r="A93" s="41"/>
      <c r="B93" s="41"/>
    </row>
    <row r="94" s="40" customFormat="1" ht="12.75" spans="1:3">
      <c r="A94" s="41"/>
      <c r="B94" s="41"/>
      <c r="C94" s="40" t="s">
        <v>75</v>
      </c>
    </row>
    <row r="95" s="40" customFormat="1" ht="12.75" spans="1:2">
      <c r="A95" s="41"/>
      <c r="B95" s="41"/>
    </row>
    <row r="96" s="40" customFormat="1" ht="12.75" spans="3:4">
      <c r="C96" s="40" t="s">
        <v>76</v>
      </c>
      <c r="D96" s="41"/>
    </row>
    <row r="97" s="40" customFormat="1" ht="12.75" spans="1:2">
      <c r="A97" s="41"/>
      <c r="B97" s="41"/>
    </row>
    <row r="98" s="40" customFormat="1" ht="12.75" spans="3:3">
      <c r="C98" s="40" t="s">
        <v>77</v>
      </c>
    </row>
    <row r="99" s="40" customFormat="1" ht="12.75"/>
    <row r="100" s="40" customFormat="1" ht="12.75"/>
    <row r="101" s="40" customFormat="1" ht="12.75"/>
    <row r="137" s="2" customFormat="1" ht="12.75" spans="1:11">
      <c r="A137" s="3"/>
      <c r="B137" s="2" t="s">
        <v>0</v>
      </c>
      <c r="C137" s="48"/>
      <c r="E137" s="3"/>
      <c r="F137" s="3"/>
      <c r="G137" s="3"/>
      <c r="H137" s="2" t="s">
        <v>1</v>
      </c>
      <c r="I137" s="48"/>
      <c r="J137" s="40"/>
      <c r="K137" s="3"/>
    </row>
    <row r="138" s="2" customFormat="1" ht="12.75" spans="1:11">
      <c r="A138" s="3"/>
      <c r="B138" s="2" t="s">
        <v>2</v>
      </c>
      <c r="C138" s="48"/>
      <c r="E138" s="3"/>
      <c r="F138" s="3"/>
      <c r="G138" s="3"/>
      <c r="H138" s="2" t="s">
        <v>78</v>
      </c>
      <c r="I138" s="48"/>
      <c r="J138" s="48"/>
      <c r="K138" s="3"/>
    </row>
    <row r="139" spans="1:11">
      <c r="A139" s="5"/>
      <c r="B139" s="5"/>
      <c r="C139" s="5"/>
      <c r="D139" s="5"/>
      <c r="E139" s="5"/>
      <c r="F139" s="5"/>
      <c r="G139" s="5"/>
      <c r="H139" s="7" t="s">
        <v>161</v>
      </c>
      <c r="I139" s="7"/>
      <c r="J139" s="7"/>
      <c r="K139" s="7"/>
    </row>
    <row r="140" spans="1:11">
      <c r="A140" s="5" t="s">
        <v>6</v>
      </c>
      <c r="B140" s="8"/>
      <c r="C140" s="9"/>
      <c r="D140" s="10"/>
      <c r="E140" s="5" t="s">
        <v>7</v>
      </c>
      <c r="F140" s="5"/>
      <c r="G140" s="11"/>
      <c r="H140" s="5"/>
      <c r="I140" s="5"/>
      <c r="J140" s="5" t="s">
        <v>8</v>
      </c>
      <c r="K140" s="11" t="s">
        <v>185</v>
      </c>
    </row>
    <row r="141" spans="1:1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40"/>
    </row>
    <row r="142" spans="1:11">
      <c r="A142" s="12" t="s">
        <v>9</v>
      </c>
      <c r="B142" s="13" t="s">
        <v>10</v>
      </c>
      <c r="C142" s="14" t="s">
        <v>11</v>
      </c>
      <c r="D142" s="15" t="s">
        <v>12</v>
      </c>
      <c r="E142" s="15" t="s">
        <v>13</v>
      </c>
      <c r="F142" s="16" t="s">
        <v>14</v>
      </c>
      <c r="G142" s="16" t="s">
        <v>15</v>
      </c>
      <c r="H142" s="17" t="s">
        <v>16</v>
      </c>
      <c r="I142" s="15" t="s">
        <v>17</v>
      </c>
      <c r="J142" s="15"/>
      <c r="K142" s="15"/>
    </row>
    <row r="143" ht="25.5" spans="1:11">
      <c r="A143" s="12"/>
      <c r="B143" s="13"/>
      <c r="C143" s="14"/>
      <c r="D143" s="15"/>
      <c r="E143" s="15"/>
      <c r="F143" s="18"/>
      <c r="G143" s="18"/>
      <c r="H143" s="17"/>
      <c r="I143" s="15" t="s">
        <v>18</v>
      </c>
      <c r="J143" s="15" t="s">
        <v>19</v>
      </c>
      <c r="K143" s="15" t="s">
        <v>20</v>
      </c>
    </row>
    <row r="144" ht="25.5" spans="1:11">
      <c r="A144" s="19" t="s">
        <v>21</v>
      </c>
      <c r="B144" s="19"/>
      <c r="C144" s="49" t="s">
        <v>23</v>
      </c>
      <c r="D144" s="50" t="s">
        <v>24</v>
      </c>
      <c r="E144" s="51" t="s">
        <v>25</v>
      </c>
      <c r="F144" s="23">
        <v>32.47</v>
      </c>
      <c r="G144" s="24">
        <v>40.58</v>
      </c>
      <c r="H144" s="52">
        <v>440.14</v>
      </c>
      <c r="I144" s="49">
        <v>22.7</v>
      </c>
      <c r="J144" s="59">
        <v>29.4</v>
      </c>
      <c r="K144" s="60">
        <v>3.23</v>
      </c>
    </row>
    <row r="145" ht="25.5" spans="1:11">
      <c r="A145" s="19"/>
      <c r="B145" s="19"/>
      <c r="C145" s="53" t="s">
        <v>27</v>
      </c>
      <c r="D145" s="54" t="s">
        <v>28</v>
      </c>
      <c r="E145" s="55" t="s">
        <v>29</v>
      </c>
      <c r="F145" s="23">
        <v>7.53</v>
      </c>
      <c r="G145" s="24">
        <f t="shared" ref="G145:G148" si="13">F145*1.25</f>
        <v>9.4125</v>
      </c>
      <c r="H145" s="56">
        <v>133.8</v>
      </c>
      <c r="I145" s="53">
        <v>2.73</v>
      </c>
      <c r="J145" s="57">
        <v>7.19</v>
      </c>
      <c r="K145" s="61">
        <v>14.5</v>
      </c>
    </row>
    <row r="146" ht="25.5" spans="1:11">
      <c r="A146" s="19"/>
      <c r="C146" s="53" t="s">
        <v>186</v>
      </c>
      <c r="D146" s="54" t="s">
        <v>112</v>
      </c>
      <c r="E146" s="57" t="s">
        <v>60</v>
      </c>
      <c r="F146" s="23">
        <v>3.58</v>
      </c>
      <c r="G146" s="24">
        <f t="shared" si="13"/>
        <v>4.475</v>
      </c>
      <c r="H146" s="56">
        <v>132.8</v>
      </c>
      <c r="I146" s="53">
        <v>0.66</v>
      </c>
      <c r="J146" s="57">
        <v>0.09</v>
      </c>
      <c r="K146" s="61">
        <v>32.01</v>
      </c>
    </row>
    <row r="147" ht="17" customHeight="1" spans="1:11">
      <c r="A147" s="19"/>
      <c r="B147" s="19" t="s">
        <v>34</v>
      </c>
      <c r="C147" s="15"/>
      <c r="D147" s="54" t="s">
        <v>35</v>
      </c>
      <c r="E147" s="55" t="s">
        <v>36</v>
      </c>
      <c r="F147" s="23">
        <v>1.2</v>
      </c>
      <c r="G147" s="24">
        <f t="shared" si="13"/>
        <v>1.5</v>
      </c>
      <c r="H147" s="56">
        <v>116.9</v>
      </c>
      <c r="I147" s="53">
        <v>3.95</v>
      </c>
      <c r="J147" s="57">
        <v>0.5</v>
      </c>
      <c r="K147" s="61">
        <v>24.15</v>
      </c>
    </row>
    <row r="148" spans="1:11">
      <c r="A148" s="20"/>
      <c r="B148" s="19" t="s">
        <v>34</v>
      </c>
      <c r="C148" s="20"/>
      <c r="D148" s="54" t="s">
        <v>37</v>
      </c>
      <c r="E148" s="55" t="s">
        <v>36</v>
      </c>
      <c r="F148" s="20">
        <v>1.5</v>
      </c>
      <c r="G148" s="24">
        <f t="shared" si="13"/>
        <v>1.875</v>
      </c>
      <c r="H148" s="56">
        <v>129</v>
      </c>
      <c r="I148" s="53">
        <v>4.25</v>
      </c>
      <c r="J148" s="57">
        <v>1.65</v>
      </c>
      <c r="K148" s="61">
        <v>21.25</v>
      </c>
    </row>
    <row r="149" spans="1:11">
      <c r="A149" s="20"/>
      <c r="B149" s="20"/>
      <c r="C149" s="29"/>
      <c r="D149" s="30" t="s">
        <v>38</v>
      </c>
      <c r="E149" s="30">
        <v>590</v>
      </c>
      <c r="F149" s="30">
        <f>SUM(F144:F148)</f>
        <v>46.28</v>
      </c>
      <c r="G149" s="31">
        <v>57.85</v>
      </c>
      <c r="H149" s="58">
        <v>823.64</v>
      </c>
      <c r="I149" s="62">
        <v>30.04</v>
      </c>
      <c r="J149" s="63">
        <v>37.18</v>
      </c>
      <c r="K149" s="64">
        <v>73.89</v>
      </c>
    </row>
    <row r="150" ht="38.25" spans="1:11">
      <c r="A150" s="19" t="s">
        <v>39</v>
      </c>
      <c r="B150" s="19" t="s">
        <v>40</v>
      </c>
      <c r="C150" s="49" t="s">
        <v>41</v>
      </c>
      <c r="D150" s="65" t="s">
        <v>42</v>
      </c>
      <c r="E150" s="66" t="s">
        <v>43</v>
      </c>
      <c r="F150" s="23">
        <v>6.4</v>
      </c>
      <c r="G150" s="24">
        <f t="shared" ref="G150:G152" si="14">F150*1.25</f>
        <v>8</v>
      </c>
      <c r="H150" s="52">
        <v>5</v>
      </c>
      <c r="I150" s="52">
        <v>0.4</v>
      </c>
      <c r="J150" s="60">
        <v>0.05</v>
      </c>
      <c r="K150" s="60">
        <v>0.85</v>
      </c>
    </row>
    <row r="151" ht="25.5" spans="1:11">
      <c r="A151" s="19"/>
      <c r="B151" s="19" t="s">
        <v>44</v>
      </c>
      <c r="C151" s="53" t="s">
        <v>45</v>
      </c>
      <c r="D151" s="67" t="s">
        <v>187</v>
      </c>
      <c r="E151" s="57" t="s">
        <v>47</v>
      </c>
      <c r="F151" s="23">
        <v>3.72</v>
      </c>
      <c r="G151" s="24">
        <f t="shared" si="14"/>
        <v>4.65</v>
      </c>
      <c r="H151" s="56">
        <v>963.5</v>
      </c>
      <c r="I151" s="56">
        <v>32.99</v>
      </c>
      <c r="J151" s="61">
        <v>15.26</v>
      </c>
      <c r="K151" s="61">
        <v>148.09</v>
      </c>
    </row>
    <row r="152" ht="25.5" spans="1:11">
      <c r="A152" s="19"/>
      <c r="B152" s="19" t="s">
        <v>48</v>
      </c>
      <c r="C152" s="53" t="s">
        <v>49</v>
      </c>
      <c r="D152" s="68" t="s">
        <v>50</v>
      </c>
      <c r="E152" s="53" t="s">
        <v>51</v>
      </c>
      <c r="F152" s="23">
        <v>42.61</v>
      </c>
      <c r="G152" s="24">
        <f t="shared" si="14"/>
        <v>53.2625</v>
      </c>
      <c r="H152" s="56">
        <v>164</v>
      </c>
      <c r="I152" s="56">
        <v>12.12</v>
      </c>
      <c r="J152" s="61">
        <v>11.52</v>
      </c>
      <c r="K152" s="61">
        <v>2.93</v>
      </c>
    </row>
    <row r="153" ht="25.5" spans="1:11">
      <c r="A153" s="19"/>
      <c r="C153" s="53" t="s">
        <v>188</v>
      </c>
      <c r="D153" s="69" t="s">
        <v>189</v>
      </c>
      <c r="E153" s="53"/>
      <c r="F153" s="23"/>
      <c r="G153" s="24"/>
      <c r="H153" s="56">
        <v>55.6</v>
      </c>
      <c r="I153" s="56">
        <v>1.05</v>
      </c>
      <c r="J153" s="61">
        <v>3.75</v>
      </c>
      <c r="K153" s="61">
        <v>4.4</v>
      </c>
    </row>
    <row r="154" ht="25.5" spans="1:11">
      <c r="A154" s="19"/>
      <c r="B154" s="19" t="s">
        <v>30</v>
      </c>
      <c r="C154" s="53" t="s">
        <v>55</v>
      </c>
      <c r="D154" s="70" t="s">
        <v>56</v>
      </c>
      <c r="E154" s="57" t="s">
        <v>57</v>
      </c>
      <c r="F154" s="23">
        <v>7.03</v>
      </c>
      <c r="G154" s="24">
        <f t="shared" ref="G154:G157" si="15">F154*1.25</f>
        <v>8.7875</v>
      </c>
      <c r="H154" s="56">
        <v>325</v>
      </c>
      <c r="I154" s="56">
        <v>11.46</v>
      </c>
      <c r="J154" s="61">
        <v>8.12</v>
      </c>
      <c r="K154" s="61">
        <v>51.52</v>
      </c>
    </row>
    <row r="155" ht="25.5" spans="1:11">
      <c r="A155" s="19"/>
      <c r="B155" s="71"/>
      <c r="C155" s="53" t="s">
        <v>58</v>
      </c>
      <c r="D155" s="70" t="s">
        <v>120</v>
      </c>
      <c r="E155" s="57" t="s">
        <v>60</v>
      </c>
      <c r="F155" s="23">
        <v>6.99</v>
      </c>
      <c r="G155" s="24">
        <v>8.73</v>
      </c>
      <c r="H155" s="56">
        <v>114.6</v>
      </c>
      <c r="I155" s="56">
        <v>0.16</v>
      </c>
      <c r="J155" s="61">
        <v>0.16</v>
      </c>
      <c r="K155" s="61">
        <v>27.88</v>
      </c>
    </row>
    <row r="156" spans="1:11">
      <c r="A156" s="19"/>
      <c r="B156" s="19" t="s">
        <v>34</v>
      </c>
      <c r="C156" s="15"/>
      <c r="D156" s="54" t="s">
        <v>37</v>
      </c>
      <c r="E156" s="55" t="s">
        <v>36</v>
      </c>
      <c r="F156" s="23">
        <v>1.5</v>
      </c>
      <c r="G156" s="24">
        <f t="shared" si="15"/>
        <v>1.875</v>
      </c>
      <c r="H156" s="56">
        <v>129</v>
      </c>
      <c r="I156" s="56">
        <v>4.25</v>
      </c>
      <c r="J156" s="61">
        <v>1.65</v>
      </c>
      <c r="K156" s="61">
        <v>21.25</v>
      </c>
    </row>
    <row r="157" ht="25.5" spans="1:11">
      <c r="A157" s="19"/>
      <c r="B157" s="19" t="s">
        <v>34</v>
      </c>
      <c r="C157" s="15"/>
      <c r="D157" s="54" t="s">
        <v>35</v>
      </c>
      <c r="E157" s="55" t="s">
        <v>36</v>
      </c>
      <c r="F157" s="23">
        <v>1.2</v>
      </c>
      <c r="G157" s="24">
        <f t="shared" si="15"/>
        <v>1.5</v>
      </c>
      <c r="H157" s="56">
        <v>116.9</v>
      </c>
      <c r="I157" s="56">
        <v>3.95</v>
      </c>
      <c r="J157" s="61">
        <v>0.5</v>
      </c>
      <c r="K157" s="61">
        <v>24.15</v>
      </c>
    </row>
    <row r="158" spans="1:11">
      <c r="A158" s="19"/>
      <c r="B158" s="19"/>
      <c r="C158" s="15"/>
      <c r="D158" s="62" t="s">
        <v>61</v>
      </c>
      <c r="E158" s="63">
        <v>1006</v>
      </c>
      <c r="F158" s="72">
        <f>SUM(F150:F157)</f>
        <v>69.45</v>
      </c>
      <c r="G158" s="73">
        <f>SUM(G150:G157)</f>
        <v>86.805</v>
      </c>
      <c r="H158" s="58">
        <v>1873.6</v>
      </c>
      <c r="I158" s="58">
        <v>66.38</v>
      </c>
      <c r="J158" s="64">
        <v>41.01</v>
      </c>
      <c r="K158" s="64">
        <v>281.07</v>
      </c>
    </row>
    <row r="159" spans="1:11">
      <c r="A159" s="20" t="s">
        <v>62</v>
      </c>
      <c r="B159" s="74" t="s">
        <v>157</v>
      </c>
      <c r="C159" s="49"/>
      <c r="D159" s="65" t="s">
        <v>101</v>
      </c>
      <c r="E159" s="66" t="s">
        <v>102</v>
      </c>
      <c r="F159" s="20">
        <v>14.8</v>
      </c>
      <c r="G159" s="24">
        <f t="shared" ref="G159:G161" si="16">F159*1.25</f>
        <v>18.5</v>
      </c>
      <c r="H159" s="52">
        <v>244.5</v>
      </c>
      <c r="I159" s="52">
        <v>0.6</v>
      </c>
      <c r="J159" s="60">
        <v>0.1</v>
      </c>
      <c r="K159" s="60">
        <v>59.85</v>
      </c>
    </row>
    <row r="160" ht="25.5" spans="1:11">
      <c r="A160" s="19"/>
      <c r="B160" s="19" t="s">
        <v>65</v>
      </c>
      <c r="C160" s="75" t="s">
        <v>66</v>
      </c>
      <c r="D160" s="76" t="s">
        <v>190</v>
      </c>
      <c r="E160" s="77" t="s">
        <v>68</v>
      </c>
      <c r="F160" s="23">
        <v>18</v>
      </c>
      <c r="G160" s="24">
        <f t="shared" si="16"/>
        <v>22.5</v>
      </c>
      <c r="H160" s="78">
        <v>60.45</v>
      </c>
      <c r="I160" s="78">
        <v>0.6</v>
      </c>
      <c r="J160" s="82">
        <v>0.6</v>
      </c>
      <c r="K160" s="82">
        <v>13.35</v>
      </c>
    </row>
    <row r="161" ht="38.25" spans="1:11">
      <c r="A161" s="19"/>
      <c r="B161" s="19" t="s">
        <v>69</v>
      </c>
      <c r="C161" s="53"/>
      <c r="D161" s="54" t="s">
        <v>70</v>
      </c>
      <c r="E161" s="57" t="s">
        <v>60</v>
      </c>
      <c r="F161" s="47">
        <v>16</v>
      </c>
      <c r="G161" s="24">
        <f t="shared" si="16"/>
        <v>20</v>
      </c>
      <c r="H161" s="56">
        <v>83.4</v>
      </c>
      <c r="I161" s="56">
        <v>0.1</v>
      </c>
      <c r="J161" s="61">
        <v>0.2</v>
      </c>
      <c r="K161" s="61">
        <v>19.6</v>
      </c>
    </row>
    <row r="162" spans="1:11">
      <c r="A162" s="20"/>
      <c r="C162" s="29"/>
      <c r="D162" s="30" t="s">
        <v>71</v>
      </c>
      <c r="E162" s="30">
        <v>425</v>
      </c>
      <c r="F162" s="30">
        <f>SUM(F159:F161)</f>
        <v>48.8</v>
      </c>
      <c r="G162" s="31">
        <f>SUM(G159:G161)</f>
        <v>61</v>
      </c>
      <c r="H162" s="32">
        <f t="shared" ref="F162:K162" si="17">SUM(H159:H161)</f>
        <v>388.35</v>
      </c>
      <c r="I162" s="30">
        <f t="shared" si="17"/>
        <v>1.3</v>
      </c>
      <c r="J162" s="30">
        <f t="shared" si="17"/>
        <v>0.9</v>
      </c>
      <c r="K162" s="32">
        <f t="shared" si="17"/>
        <v>92.8</v>
      </c>
    </row>
    <row r="163" spans="1:11">
      <c r="A163" s="20"/>
      <c r="B163" s="20"/>
      <c r="C163" s="29"/>
      <c r="D163" s="30" t="s">
        <v>123</v>
      </c>
      <c r="E163" s="30">
        <v>2021</v>
      </c>
      <c r="F163" s="32">
        <f>F149+F158+F162</f>
        <v>164.53</v>
      </c>
      <c r="G163" s="32">
        <f>G149+G158+G162</f>
        <v>205.655</v>
      </c>
      <c r="H163" s="32">
        <f t="shared" ref="F163:K163" si="18">H149+H158+H162</f>
        <v>3085.59</v>
      </c>
      <c r="I163" s="32">
        <f t="shared" si="18"/>
        <v>97.72</v>
      </c>
      <c r="J163" s="32">
        <f t="shared" si="18"/>
        <v>79.09</v>
      </c>
      <c r="K163" s="32">
        <f t="shared" si="18"/>
        <v>447.76</v>
      </c>
    </row>
    <row r="164" ht="19" customHeight="1" spans="1:11">
      <c r="A164" s="38" t="s">
        <v>73</v>
      </c>
      <c r="B164" s="38"/>
      <c r="C164" s="38"/>
      <c r="D164" s="38"/>
      <c r="E164" s="38"/>
      <c r="F164" s="38"/>
      <c r="G164" s="38"/>
      <c r="H164" s="38"/>
      <c r="I164" s="38"/>
      <c r="J164" s="38"/>
      <c r="K164" s="38"/>
    </row>
    <row r="165" spans="1:11">
      <c r="A165" s="39"/>
      <c r="B165" s="39"/>
      <c r="C165" s="40"/>
      <c r="D165" s="40"/>
      <c r="E165" s="40"/>
      <c r="F165" s="40"/>
      <c r="G165" s="40"/>
      <c r="H165" s="40"/>
      <c r="I165" s="40"/>
      <c r="J165" s="40"/>
      <c r="K165" s="40"/>
    </row>
    <row r="166" spans="1:11">
      <c r="A166" s="41"/>
      <c r="B166" s="41"/>
      <c r="C166" s="40" t="s">
        <v>74</v>
      </c>
      <c r="D166" s="40"/>
      <c r="E166" s="40"/>
      <c r="F166" s="40"/>
      <c r="G166" s="40"/>
      <c r="H166" s="40"/>
      <c r="I166" s="40"/>
      <c r="J166" s="40"/>
      <c r="K166" s="40"/>
    </row>
    <row r="167" spans="1:11">
      <c r="A167" s="41"/>
      <c r="B167" s="41"/>
      <c r="C167" s="40"/>
      <c r="D167" s="40"/>
      <c r="E167" s="40"/>
      <c r="F167" s="40"/>
      <c r="G167" s="40"/>
      <c r="H167" s="40"/>
      <c r="I167" s="40"/>
      <c r="J167" s="40"/>
      <c r="K167" s="40"/>
    </row>
    <row r="168" spans="1:11">
      <c r="A168" s="41"/>
      <c r="B168" s="41"/>
      <c r="C168" s="40" t="s">
        <v>75</v>
      </c>
      <c r="D168" s="40"/>
      <c r="E168" s="40"/>
      <c r="F168" s="40"/>
      <c r="G168" s="40"/>
      <c r="H168" s="40"/>
      <c r="I168" s="40"/>
      <c r="J168" s="40"/>
      <c r="K168" s="40"/>
    </row>
    <row r="169" spans="1:11">
      <c r="A169" s="41"/>
      <c r="B169" s="41"/>
      <c r="C169" s="40"/>
      <c r="D169" s="40"/>
      <c r="E169" s="40"/>
      <c r="F169" s="40"/>
      <c r="G169" s="40"/>
      <c r="H169" s="40"/>
      <c r="I169" s="40"/>
      <c r="J169" s="40"/>
      <c r="K169" s="40"/>
    </row>
    <row r="170" spans="1:11">
      <c r="A170" s="40"/>
      <c r="B170" s="40"/>
      <c r="C170" s="40" t="s">
        <v>76</v>
      </c>
      <c r="D170" s="41"/>
      <c r="E170" s="40"/>
      <c r="F170" s="40"/>
      <c r="G170" s="40"/>
      <c r="H170" s="40"/>
      <c r="I170" s="40"/>
      <c r="J170" s="40"/>
      <c r="K170" s="40"/>
    </row>
    <row r="171" spans="1:11">
      <c r="A171" s="41"/>
      <c r="B171" s="41"/>
      <c r="C171" s="40"/>
      <c r="D171" s="40"/>
      <c r="E171" s="40"/>
      <c r="F171" s="40"/>
      <c r="G171" s="40"/>
      <c r="H171" s="40"/>
      <c r="I171" s="40"/>
      <c r="J171" s="40"/>
      <c r="K171" s="40"/>
    </row>
    <row r="172" spans="1:11">
      <c r="A172" s="40"/>
      <c r="B172" s="40"/>
      <c r="C172" s="40" t="s">
        <v>77</v>
      </c>
      <c r="D172" s="40"/>
      <c r="E172" s="40"/>
      <c r="F172" s="40"/>
      <c r="G172" s="40"/>
      <c r="H172" s="40"/>
      <c r="I172" s="40"/>
      <c r="J172" s="40"/>
      <c r="K172" s="40"/>
    </row>
    <row r="173" spans="1:1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</row>
    <row r="200" s="2" customFormat="1" ht="12.75" spans="1:11">
      <c r="A200" s="3"/>
      <c r="B200" s="2" t="s">
        <v>0</v>
      </c>
      <c r="C200" s="48"/>
      <c r="E200" s="3"/>
      <c r="F200" s="3"/>
      <c r="G200" s="3"/>
      <c r="H200" s="2" t="s">
        <v>1</v>
      </c>
      <c r="I200" s="48"/>
      <c r="J200" s="40"/>
      <c r="K200" s="3"/>
    </row>
    <row r="201" s="2" customFormat="1" ht="12.75" spans="1:11">
      <c r="A201" s="3"/>
      <c r="B201" s="2" t="s">
        <v>2</v>
      </c>
      <c r="C201" s="48"/>
      <c r="E201" s="3"/>
      <c r="F201" s="3"/>
      <c r="G201" s="3"/>
      <c r="H201" s="2" t="s">
        <v>78</v>
      </c>
      <c r="I201" s="48"/>
      <c r="J201" s="48"/>
      <c r="K201" s="3"/>
    </row>
    <row r="202" s="1" customFormat="1" spans="1:11">
      <c r="A202" s="5"/>
      <c r="B202" s="5"/>
      <c r="C202" s="5"/>
      <c r="D202" s="5"/>
      <c r="E202" s="5"/>
      <c r="F202" s="5"/>
      <c r="G202" s="5"/>
      <c r="H202" s="7" t="s">
        <v>161</v>
      </c>
      <c r="I202" s="7"/>
      <c r="J202" s="7"/>
      <c r="K202" s="7"/>
    </row>
    <row r="203" s="1" customFormat="1" spans="1:11">
      <c r="A203" s="5" t="s">
        <v>6</v>
      </c>
      <c r="B203" s="8"/>
      <c r="C203" s="9"/>
      <c r="D203" s="10"/>
      <c r="E203" s="5" t="s">
        <v>7</v>
      </c>
      <c r="F203" s="5"/>
      <c r="G203" s="11"/>
      <c r="H203" s="5"/>
      <c r="I203" s="5"/>
      <c r="J203" s="5" t="s">
        <v>8</v>
      </c>
      <c r="K203" s="11" t="s">
        <v>191</v>
      </c>
    </row>
    <row r="204" s="1" customFormat="1" spans="1:1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40"/>
    </row>
    <row r="205" s="1" customFormat="1" spans="1:11">
      <c r="A205" s="12" t="s">
        <v>9</v>
      </c>
      <c r="B205" s="13" t="s">
        <v>10</v>
      </c>
      <c r="C205" s="14" t="s">
        <v>11</v>
      </c>
      <c r="D205" s="15" t="s">
        <v>12</v>
      </c>
      <c r="E205" s="15" t="s">
        <v>13</v>
      </c>
      <c r="F205" s="16" t="s">
        <v>14</v>
      </c>
      <c r="G205" s="16" t="s">
        <v>15</v>
      </c>
      <c r="H205" s="17" t="s">
        <v>16</v>
      </c>
      <c r="I205" s="15" t="s">
        <v>17</v>
      </c>
      <c r="J205" s="15"/>
      <c r="K205" s="15"/>
    </row>
    <row r="206" s="1" customFormat="1" ht="25.5" spans="1:11">
      <c r="A206" s="12"/>
      <c r="B206" s="13"/>
      <c r="C206" s="14"/>
      <c r="D206" s="15"/>
      <c r="E206" s="15"/>
      <c r="F206" s="18"/>
      <c r="G206" s="18"/>
      <c r="H206" s="17"/>
      <c r="I206" s="15" t="s">
        <v>18</v>
      </c>
      <c r="J206" s="15" t="s">
        <v>19</v>
      </c>
      <c r="K206" s="15" t="s">
        <v>20</v>
      </c>
    </row>
    <row r="207" s="1" customFormat="1" ht="25.5" spans="1:11">
      <c r="A207" s="19" t="s">
        <v>21</v>
      </c>
      <c r="B207" s="19" t="s">
        <v>125</v>
      </c>
      <c r="C207" s="49" t="s">
        <v>192</v>
      </c>
      <c r="D207" s="65" t="s">
        <v>193</v>
      </c>
      <c r="E207" s="59" t="s">
        <v>128</v>
      </c>
      <c r="F207" s="23">
        <v>25.82</v>
      </c>
      <c r="G207" s="24">
        <v>32.27</v>
      </c>
      <c r="H207" s="52">
        <v>756</v>
      </c>
      <c r="I207" s="52">
        <v>40.92</v>
      </c>
      <c r="J207" s="60">
        <v>30.96</v>
      </c>
      <c r="K207" s="60">
        <v>78.4</v>
      </c>
    </row>
    <row r="208" s="1" customFormat="1" ht="25.5" spans="1:11">
      <c r="A208" s="19"/>
      <c r="B208" s="20" t="s">
        <v>30</v>
      </c>
      <c r="C208" s="53" t="s">
        <v>147</v>
      </c>
      <c r="D208" s="54" t="s">
        <v>194</v>
      </c>
      <c r="E208" s="57" t="s">
        <v>60</v>
      </c>
      <c r="F208" s="23">
        <v>5</v>
      </c>
      <c r="G208" s="24">
        <f t="shared" ref="G207:G223" si="19">F208*1.25</f>
        <v>6.25</v>
      </c>
      <c r="H208" s="56">
        <v>142.2</v>
      </c>
      <c r="I208" s="56">
        <v>3.3</v>
      </c>
      <c r="J208" s="61">
        <v>2.4</v>
      </c>
      <c r="K208" s="61">
        <v>26.7</v>
      </c>
    </row>
    <row r="209" s="1" customFormat="1" ht="25.5" spans="1:11">
      <c r="A209" s="19"/>
      <c r="B209" s="79" t="s">
        <v>86</v>
      </c>
      <c r="C209" s="53" t="s">
        <v>131</v>
      </c>
      <c r="D209" s="76" t="s">
        <v>88</v>
      </c>
      <c r="E209" s="80" t="s">
        <v>89</v>
      </c>
      <c r="F209" s="23">
        <v>12</v>
      </c>
      <c r="G209" s="24">
        <f t="shared" si="19"/>
        <v>15</v>
      </c>
      <c r="H209" s="56">
        <v>227.5</v>
      </c>
      <c r="I209" s="56">
        <v>5.89</v>
      </c>
      <c r="J209" s="61">
        <v>16.07</v>
      </c>
      <c r="K209" s="61">
        <v>14.94</v>
      </c>
    </row>
    <row r="210" s="1" customFormat="1" ht="17" customHeight="1" spans="1:11">
      <c r="A210" s="19"/>
      <c r="B210" s="19" t="s">
        <v>34</v>
      </c>
      <c r="C210" s="15"/>
      <c r="D210" s="54" t="s">
        <v>37</v>
      </c>
      <c r="E210" s="55" t="s">
        <v>36</v>
      </c>
      <c r="F210" s="23">
        <v>1.5</v>
      </c>
      <c r="G210" s="24">
        <f t="shared" si="19"/>
        <v>1.875</v>
      </c>
      <c r="H210" s="56">
        <v>129</v>
      </c>
      <c r="I210" s="56">
        <v>4.25</v>
      </c>
      <c r="J210" s="61">
        <v>1.65</v>
      </c>
      <c r="K210" s="61">
        <v>21.25</v>
      </c>
    </row>
    <row r="211" s="1" customFormat="1" spans="1:11">
      <c r="A211" s="20"/>
      <c r="B211" s="19" t="s">
        <v>34</v>
      </c>
      <c r="C211" s="20"/>
      <c r="D211" s="54" t="s">
        <v>90</v>
      </c>
      <c r="E211" s="55" t="s">
        <v>36</v>
      </c>
      <c r="F211" s="20">
        <v>1.2</v>
      </c>
      <c r="G211" s="24">
        <f t="shared" si="19"/>
        <v>1.5</v>
      </c>
      <c r="H211" s="56">
        <v>116.9</v>
      </c>
      <c r="I211" s="56">
        <v>3.95</v>
      </c>
      <c r="J211" s="61">
        <v>0.5</v>
      </c>
      <c r="K211" s="61">
        <v>24.15</v>
      </c>
    </row>
    <row r="212" s="1" customFormat="1" spans="1:11">
      <c r="A212" s="20"/>
      <c r="B212" s="20"/>
      <c r="C212" s="29"/>
      <c r="D212" s="30" t="s">
        <v>38</v>
      </c>
      <c r="E212" s="30">
        <v>635</v>
      </c>
      <c r="F212" s="81">
        <f>SUM(F207:F211)</f>
        <v>45.52</v>
      </c>
      <c r="G212" s="31">
        <f>SUM(G207:G211)</f>
        <v>56.895</v>
      </c>
      <c r="H212" s="58">
        <v>1125.7</v>
      </c>
      <c r="I212" s="58">
        <v>50.11</v>
      </c>
      <c r="J212" s="64">
        <v>49.43</v>
      </c>
      <c r="K212" s="64">
        <v>120.04</v>
      </c>
    </row>
    <row r="213" s="1" customFormat="1" ht="38.25" spans="1:11">
      <c r="A213" s="19" t="s">
        <v>39</v>
      </c>
      <c r="B213" s="19" t="s">
        <v>40</v>
      </c>
      <c r="C213" s="49" t="s">
        <v>195</v>
      </c>
      <c r="D213" s="65" t="s">
        <v>132</v>
      </c>
      <c r="E213" s="66" t="s">
        <v>43</v>
      </c>
      <c r="F213" s="23">
        <v>8</v>
      </c>
      <c r="G213" s="24">
        <f t="shared" si="19"/>
        <v>10</v>
      </c>
      <c r="H213" s="52">
        <v>11</v>
      </c>
      <c r="I213" s="52">
        <v>0.55</v>
      </c>
      <c r="J213" s="60">
        <v>0.1</v>
      </c>
      <c r="K213" s="60">
        <v>1.9</v>
      </c>
    </row>
    <row r="214" s="1" customFormat="1" ht="25.5" spans="1:11">
      <c r="A214" s="19"/>
      <c r="B214" s="19" t="s">
        <v>44</v>
      </c>
      <c r="C214" s="53" t="s">
        <v>196</v>
      </c>
      <c r="D214" s="54" t="s">
        <v>197</v>
      </c>
      <c r="E214" s="57" t="s">
        <v>95</v>
      </c>
      <c r="F214" s="23">
        <v>7.51</v>
      </c>
      <c r="G214" s="24">
        <v>9.38</v>
      </c>
      <c r="H214" s="56">
        <v>92.32</v>
      </c>
      <c r="I214" s="56">
        <v>1.76</v>
      </c>
      <c r="J214" s="61">
        <v>6.45</v>
      </c>
      <c r="K214" s="61">
        <v>6.45</v>
      </c>
    </row>
    <row r="215" s="1" customFormat="1" ht="25.5" spans="1:11">
      <c r="A215" s="19"/>
      <c r="B215" s="19" t="s">
        <v>48</v>
      </c>
      <c r="C215" s="53" t="s">
        <v>154</v>
      </c>
      <c r="D215" s="70" t="s">
        <v>155</v>
      </c>
      <c r="E215" s="57" t="s">
        <v>119</v>
      </c>
      <c r="F215" s="23">
        <v>32</v>
      </c>
      <c r="G215" s="24">
        <f t="shared" si="19"/>
        <v>40</v>
      </c>
      <c r="H215" s="56">
        <v>210</v>
      </c>
      <c r="I215" s="56">
        <v>19.5</v>
      </c>
      <c r="J215" s="61">
        <v>9.9</v>
      </c>
      <c r="K215" s="61">
        <v>7.6</v>
      </c>
    </row>
    <row r="216" s="1" customFormat="1" ht="25.5" spans="1:11">
      <c r="A216" s="19"/>
      <c r="B216" s="19" t="s">
        <v>30</v>
      </c>
      <c r="C216" s="53" t="s">
        <v>109</v>
      </c>
      <c r="D216" s="54" t="s">
        <v>110</v>
      </c>
      <c r="E216" s="57" t="s">
        <v>60</v>
      </c>
      <c r="F216" s="23">
        <v>15</v>
      </c>
      <c r="G216" s="24">
        <f t="shared" si="19"/>
        <v>18.75</v>
      </c>
      <c r="H216" s="56">
        <v>230.47</v>
      </c>
      <c r="I216" s="56">
        <v>4.13</v>
      </c>
      <c r="J216" s="61">
        <v>12.2</v>
      </c>
      <c r="K216" s="61">
        <v>24</v>
      </c>
    </row>
    <row r="217" s="1" customFormat="1" ht="25.5" spans="1:11">
      <c r="A217" s="19"/>
      <c r="C217" s="53" t="s">
        <v>140</v>
      </c>
      <c r="D217" s="70" t="s">
        <v>100</v>
      </c>
      <c r="E217" s="57" t="s">
        <v>60</v>
      </c>
      <c r="F217" s="23">
        <v>5</v>
      </c>
      <c r="G217" s="24">
        <f t="shared" si="19"/>
        <v>6.25</v>
      </c>
      <c r="H217" s="56">
        <v>119.2</v>
      </c>
      <c r="I217" s="56">
        <v>0.1</v>
      </c>
      <c r="J217" s="61">
        <v>0.12</v>
      </c>
      <c r="K217" s="61">
        <v>25.1</v>
      </c>
    </row>
    <row r="218" s="1" customFormat="1" spans="1:11">
      <c r="A218" s="19"/>
      <c r="B218" s="19" t="s">
        <v>34</v>
      </c>
      <c r="C218" s="53"/>
      <c r="D218" s="54" t="s">
        <v>37</v>
      </c>
      <c r="E218" s="55" t="s">
        <v>36</v>
      </c>
      <c r="F218" s="23">
        <v>1.5</v>
      </c>
      <c r="G218" s="24">
        <f t="shared" si="19"/>
        <v>1.875</v>
      </c>
      <c r="H218" s="56">
        <v>129</v>
      </c>
      <c r="I218" s="56">
        <v>4.25</v>
      </c>
      <c r="J218" s="61">
        <v>1.65</v>
      </c>
      <c r="K218" s="61">
        <v>21.25</v>
      </c>
    </row>
    <row r="219" s="1" customFormat="1" ht="25.5" spans="1:11">
      <c r="A219" s="19"/>
      <c r="B219" s="19" t="s">
        <v>34</v>
      </c>
      <c r="C219" s="15"/>
      <c r="D219" s="54" t="s">
        <v>35</v>
      </c>
      <c r="E219" s="55" t="s">
        <v>36</v>
      </c>
      <c r="F219" s="23">
        <v>1.2</v>
      </c>
      <c r="G219" s="24">
        <f t="shared" si="19"/>
        <v>1.5</v>
      </c>
      <c r="H219" s="56">
        <v>116.9</v>
      </c>
      <c r="I219" s="56">
        <v>3.95</v>
      </c>
      <c r="J219" s="61">
        <v>0.5</v>
      </c>
      <c r="K219" s="61">
        <v>24.15</v>
      </c>
    </row>
    <row r="220" s="1" customFormat="1" spans="1:11">
      <c r="A220" s="19"/>
      <c r="B220" s="19"/>
      <c r="C220" s="15"/>
      <c r="D220" s="62" t="s">
        <v>61</v>
      </c>
      <c r="E220" s="63">
        <v>1040</v>
      </c>
      <c r="F220" s="72">
        <f>SUM(F213:F219)</f>
        <v>70.21</v>
      </c>
      <c r="G220" s="73">
        <f>SUM(G213:G219)</f>
        <v>87.755</v>
      </c>
      <c r="H220" s="58">
        <v>908.89</v>
      </c>
      <c r="I220" s="58">
        <v>34.24</v>
      </c>
      <c r="J220" s="64">
        <v>30.92</v>
      </c>
      <c r="K220" s="64">
        <v>110.45</v>
      </c>
    </row>
    <row r="221" s="1" customFormat="1" ht="25.5" spans="1:11">
      <c r="A221" s="20" t="s">
        <v>62</v>
      </c>
      <c r="B221" s="74" t="s">
        <v>63</v>
      </c>
      <c r="C221" s="49" t="s">
        <v>198</v>
      </c>
      <c r="D221" s="65" t="s">
        <v>199</v>
      </c>
      <c r="E221" s="59" t="s">
        <v>29</v>
      </c>
      <c r="F221" s="20">
        <v>14.8</v>
      </c>
      <c r="G221" s="24">
        <f t="shared" si="19"/>
        <v>18.5</v>
      </c>
      <c r="H221" s="52">
        <v>370</v>
      </c>
      <c r="I221" s="52">
        <v>7.08</v>
      </c>
      <c r="J221" s="60">
        <v>13.14</v>
      </c>
      <c r="K221" s="60">
        <v>55.74</v>
      </c>
    </row>
    <row r="222" s="1" customFormat="1" spans="1:11">
      <c r="A222" s="19"/>
      <c r="B222" s="19" t="s">
        <v>65</v>
      </c>
      <c r="C222" s="75"/>
      <c r="D222" s="76" t="s">
        <v>200</v>
      </c>
      <c r="E222" s="77" t="s">
        <v>68</v>
      </c>
      <c r="F222" s="23">
        <v>18</v>
      </c>
      <c r="G222" s="24">
        <f t="shared" si="19"/>
        <v>22.5</v>
      </c>
      <c r="H222" s="78">
        <v>44</v>
      </c>
      <c r="I222" s="78">
        <v>1.41</v>
      </c>
      <c r="J222" s="82">
        <v>0.18</v>
      </c>
      <c r="K222" s="82">
        <v>17.63</v>
      </c>
    </row>
    <row r="223" s="1" customFormat="1" ht="38.25" spans="1:11">
      <c r="A223" s="19"/>
      <c r="B223" s="19" t="s">
        <v>69</v>
      </c>
      <c r="C223" s="53"/>
      <c r="D223" s="54" t="s">
        <v>70</v>
      </c>
      <c r="E223" s="57" t="s">
        <v>60</v>
      </c>
      <c r="F223" s="47">
        <v>16</v>
      </c>
      <c r="G223" s="24">
        <f t="shared" si="19"/>
        <v>20</v>
      </c>
      <c r="H223" s="56">
        <v>83.4</v>
      </c>
      <c r="I223" s="56">
        <v>0.1</v>
      </c>
      <c r="J223" s="61">
        <v>0.2</v>
      </c>
      <c r="K223" s="61">
        <v>19.6</v>
      </c>
    </row>
    <row r="224" s="1" customFormat="1" spans="1:11">
      <c r="A224" s="20"/>
      <c r="C224" s="29"/>
      <c r="D224" s="62" t="s">
        <v>71</v>
      </c>
      <c r="E224" s="63">
        <v>450</v>
      </c>
      <c r="F224" s="30">
        <f>SUM(F221:F223)</f>
        <v>48.8</v>
      </c>
      <c r="G224" s="31">
        <f>SUM(G221:G223)</f>
        <v>61</v>
      </c>
      <c r="H224" s="58">
        <v>497.4</v>
      </c>
      <c r="I224" s="83">
        <v>8.59</v>
      </c>
      <c r="J224" s="84">
        <v>13.52</v>
      </c>
      <c r="K224" s="85">
        <v>92.97</v>
      </c>
    </row>
    <row r="225" s="1" customFormat="1" spans="1:11">
      <c r="A225" s="20"/>
      <c r="B225" s="20"/>
      <c r="C225" s="29"/>
      <c r="D225" s="62" t="s">
        <v>142</v>
      </c>
      <c r="E225" s="63">
        <v>2125</v>
      </c>
      <c r="F225" s="32">
        <f>F212+F220+F224</f>
        <v>164.53</v>
      </c>
      <c r="G225" s="32">
        <v>205.66</v>
      </c>
      <c r="H225" s="58">
        <v>2531.99</v>
      </c>
      <c r="I225" s="62">
        <v>92.94</v>
      </c>
      <c r="J225" s="63">
        <v>93.87</v>
      </c>
      <c r="K225" s="64">
        <v>323.46</v>
      </c>
    </row>
    <row r="226" s="1" customFormat="1" ht="19" customHeight="1" spans="1:11">
      <c r="A226" s="38" t="s">
        <v>73</v>
      </c>
      <c r="B226" s="38"/>
      <c r="C226" s="38"/>
      <c r="D226" s="38"/>
      <c r="E226" s="38"/>
      <c r="F226" s="38"/>
      <c r="G226" s="38"/>
      <c r="H226" s="38"/>
      <c r="I226" s="38"/>
      <c r="J226" s="38"/>
      <c r="K226" s="38"/>
    </row>
    <row r="227" s="1" customFormat="1" spans="1:11">
      <c r="A227" s="39"/>
      <c r="B227" s="39"/>
      <c r="C227" s="40"/>
      <c r="D227" s="40"/>
      <c r="E227" s="40"/>
      <c r="F227" s="40"/>
      <c r="G227" s="40"/>
      <c r="H227" s="40"/>
      <c r="I227" s="40"/>
      <c r="J227" s="40"/>
      <c r="K227" s="40"/>
    </row>
    <row r="228" s="1" customFormat="1" spans="1:11">
      <c r="A228" s="41"/>
      <c r="B228" s="41"/>
      <c r="C228" s="40" t="s">
        <v>74</v>
      </c>
      <c r="D228" s="40"/>
      <c r="E228" s="40"/>
      <c r="F228" s="40"/>
      <c r="G228" s="40"/>
      <c r="H228" s="40"/>
      <c r="I228" s="40"/>
      <c r="J228" s="40"/>
      <c r="K228" s="40"/>
    </row>
    <row r="229" s="1" customFormat="1" spans="1:11">
      <c r="A229" s="41"/>
      <c r="B229" s="41"/>
      <c r="C229" s="40"/>
      <c r="D229" s="40"/>
      <c r="E229" s="40"/>
      <c r="F229" s="40"/>
      <c r="G229" s="40"/>
      <c r="H229" s="40"/>
      <c r="I229" s="40"/>
      <c r="J229" s="40"/>
      <c r="K229" s="40"/>
    </row>
    <row r="230" s="1" customFormat="1" spans="1:11">
      <c r="A230" s="41"/>
      <c r="B230" s="41"/>
      <c r="C230" s="40" t="s">
        <v>75</v>
      </c>
      <c r="D230" s="40"/>
      <c r="E230" s="40"/>
      <c r="F230" s="40"/>
      <c r="G230" s="40"/>
      <c r="H230" s="40"/>
      <c r="I230" s="40"/>
      <c r="J230" s="40"/>
      <c r="K230" s="40"/>
    </row>
    <row r="231" s="1" customFormat="1" spans="1:11">
      <c r="A231" s="41"/>
      <c r="B231" s="41"/>
      <c r="C231" s="40"/>
      <c r="D231" s="40"/>
      <c r="E231" s="40"/>
      <c r="F231" s="40"/>
      <c r="G231" s="40"/>
      <c r="H231" s="40"/>
      <c r="I231" s="40"/>
      <c r="J231" s="40"/>
      <c r="K231" s="40"/>
    </row>
    <row r="232" s="1" customFormat="1" spans="1:11">
      <c r="A232" s="40"/>
      <c r="B232" s="40"/>
      <c r="C232" s="40" t="s">
        <v>76</v>
      </c>
      <c r="D232" s="41"/>
      <c r="E232" s="40"/>
      <c r="F232" s="40"/>
      <c r="G232" s="40"/>
      <c r="H232" s="40"/>
      <c r="I232" s="40"/>
      <c r="J232" s="40"/>
      <c r="K232" s="40"/>
    </row>
    <row r="233" s="1" customFormat="1" spans="1:11">
      <c r="A233" s="41"/>
      <c r="B233" s="41"/>
      <c r="C233" s="40"/>
      <c r="D233" s="40"/>
      <c r="E233" s="40"/>
      <c r="F233" s="40"/>
      <c r="G233" s="40"/>
      <c r="H233" s="40"/>
      <c r="I233" s="40"/>
      <c r="J233" s="40"/>
      <c r="K233" s="40"/>
    </row>
    <row r="234" s="1" customFormat="1" spans="1:11">
      <c r="A234" s="40"/>
      <c r="B234" s="40"/>
      <c r="C234" s="40" t="s">
        <v>77</v>
      </c>
      <c r="D234" s="40"/>
      <c r="E234" s="40"/>
      <c r="F234" s="40"/>
      <c r="G234" s="40"/>
      <c r="H234" s="40"/>
      <c r="I234" s="40"/>
      <c r="J234" s="40"/>
      <c r="K234" s="40"/>
    </row>
    <row r="235" s="1" customFormat="1" spans="1:11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</row>
    <row r="265" s="2" customFormat="1" ht="12.75" spans="1:11">
      <c r="A265" s="3"/>
      <c r="B265" s="2" t="s">
        <v>0</v>
      </c>
      <c r="C265" s="48"/>
      <c r="E265" s="3"/>
      <c r="F265" s="3"/>
      <c r="G265" s="3"/>
      <c r="H265" s="2" t="s">
        <v>1</v>
      </c>
      <c r="I265" s="48"/>
      <c r="J265" s="40"/>
      <c r="K265" s="3"/>
    </row>
    <row r="266" s="2" customFormat="1" ht="12.75" spans="1:11">
      <c r="A266" s="3"/>
      <c r="B266" s="2" t="s">
        <v>2</v>
      </c>
      <c r="C266" s="48"/>
      <c r="E266" s="3"/>
      <c r="F266" s="3"/>
      <c r="G266" s="3"/>
      <c r="H266" s="2" t="s">
        <v>78</v>
      </c>
      <c r="I266" s="48"/>
      <c r="J266" s="48"/>
      <c r="K266" s="3"/>
    </row>
    <row r="267" s="1" customFormat="1" spans="1:11">
      <c r="A267" s="5"/>
      <c r="B267" s="5"/>
      <c r="C267" s="5"/>
      <c r="D267" s="5"/>
      <c r="E267" s="5"/>
      <c r="F267" s="5"/>
      <c r="G267" s="5"/>
      <c r="H267" s="7" t="s">
        <v>161</v>
      </c>
      <c r="I267" s="7"/>
      <c r="J267" s="7"/>
      <c r="K267" s="7"/>
    </row>
    <row r="268" s="1" customFormat="1" spans="1:11">
      <c r="A268" s="5" t="s">
        <v>6</v>
      </c>
      <c r="B268" s="8"/>
      <c r="C268" s="9"/>
      <c r="D268" s="10"/>
      <c r="E268" s="5" t="s">
        <v>7</v>
      </c>
      <c r="F268" s="5"/>
      <c r="G268" s="11"/>
      <c r="H268" s="5"/>
      <c r="I268" s="5"/>
      <c r="J268" s="5" t="s">
        <v>8</v>
      </c>
      <c r="K268" s="155" t="s">
        <v>201</v>
      </c>
    </row>
    <row r="269" s="1" customFormat="1" spans="1:1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40"/>
    </row>
    <row r="270" s="1" customFormat="1" spans="1:11">
      <c r="A270" s="12" t="s">
        <v>9</v>
      </c>
      <c r="B270" s="13" t="s">
        <v>10</v>
      </c>
      <c r="C270" s="14" t="s">
        <v>11</v>
      </c>
      <c r="D270" s="15" t="s">
        <v>12</v>
      </c>
      <c r="E270" s="15" t="s">
        <v>13</v>
      </c>
      <c r="F270" s="16" t="s">
        <v>14</v>
      </c>
      <c r="G270" s="16" t="s">
        <v>15</v>
      </c>
      <c r="H270" s="17" t="s">
        <v>16</v>
      </c>
      <c r="I270" s="15" t="s">
        <v>17</v>
      </c>
      <c r="J270" s="15"/>
      <c r="K270" s="15"/>
    </row>
    <row r="271" s="1" customFormat="1" ht="25.5" spans="1:11">
      <c r="A271" s="12"/>
      <c r="B271" s="13"/>
      <c r="C271" s="14"/>
      <c r="D271" s="15"/>
      <c r="E271" s="15"/>
      <c r="F271" s="18"/>
      <c r="G271" s="18"/>
      <c r="H271" s="17"/>
      <c r="I271" s="15" t="s">
        <v>18</v>
      </c>
      <c r="J271" s="15" t="s">
        <v>19</v>
      </c>
      <c r="K271" s="15" t="s">
        <v>20</v>
      </c>
    </row>
    <row r="272" s="1" customFormat="1" ht="38.25" spans="1:11">
      <c r="A272" s="19" t="s">
        <v>21</v>
      </c>
      <c r="B272" s="19" t="s">
        <v>40</v>
      </c>
      <c r="C272" s="49" t="s">
        <v>149</v>
      </c>
      <c r="D272" s="65" t="s">
        <v>132</v>
      </c>
      <c r="E272" s="66" t="s">
        <v>43</v>
      </c>
      <c r="F272" s="23">
        <v>8</v>
      </c>
      <c r="G272" s="24">
        <f t="shared" ref="G272:G288" si="20">F272*1.25</f>
        <v>10</v>
      </c>
      <c r="H272" s="52">
        <v>11</v>
      </c>
      <c r="I272" s="49">
        <v>0.55</v>
      </c>
      <c r="J272" s="59">
        <v>0.1</v>
      </c>
      <c r="K272" s="60">
        <v>1.9</v>
      </c>
    </row>
    <row r="273" s="1" customFormat="1" ht="25.5" spans="1:11">
      <c r="A273" s="19"/>
      <c r="B273" s="19" t="s">
        <v>54</v>
      </c>
      <c r="C273" s="53" t="s">
        <v>138</v>
      </c>
      <c r="D273" s="54" t="s">
        <v>139</v>
      </c>
      <c r="E273" s="57" t="s">
        <v>57</v>
      </c>
      <c r="F273" s="23">
        <v>6</v>
      </c>
      <c r="G273" s="24">
        <f t="shared" si="20"/>
        <v>7.5</v>
      </c>
      <c r="H273" s="56">
        <v>208.4</v>
      </c>
      <c r="I273" s="53">
        <v>7.55</v>
      </c>
      <c r="J273" s="57">
        <v>0.9</v>
      </c>
      <c r="K273" s="61">
        <v>42.56</v>
      </c>
    </row>
    <row r="274" s="1" customFormat="1" ht="25.5" spans="1:11">
      <c r="A274" s="19"/>
      <c r="B274" s="19" t="s">
        <v>48</v>
      </c>
      <c r="C274" s="53" t="s">
        <v>202</v>
      </c>
      <c r="D274" s="70" t="s">
        <v>203</v>
      </c>
      <c r="E274" s="57" t="s">
        <v>137</v>
      </c>
      <c r="F274" s="23">
        <v>29.74</v>
      </c>
      <c r="G274" s="24">
        <v>37.17</v>
      </c>
      <c r="H274" s="56">
        <v>328</v>
      </c>
      <c r="I274" s="53">
        <v>19.52</v>
      </c>
      <c r="J274" s="57">
        <v>22.64</v>
      </c>
      <c r="K274" s="61">
        <v>7.64</v>
      </c>
    </row>
    <row r="275" s="1" customFormat="1" ht="17" customHeight="1" spans="1:11">
      <c r="A275" s="19"/>
      <c r="B275" s="19" t="s">
        <v>30</v>
      </c>
      <c r="C275" s="53" t="s">
        <v>84</v>
      </c>
      <c r="D275" s="54" t="s">
        <v>85</v>
      </c>
      <c r="E275" s="55" t="s">
        <v>60</v>
      </c>
      <c r="F275" s="23">
        <v>9</v>
      </c>
      <c r="G275" s="24">
        <f t="shared" si="20"/>
        <v>11.25</v>
      </c>
      <c r="H275" s="56">
        <v>157.6</v>
      </c>
      <c r="I275" s="53">
        <v>4.19</v>
      </c>
      <c r="J275" s="57">
        <v>4.33</v>
      </c>
      <c r="K275" s="61">
        <v>25.45</v>
      </c>
    </row>
    <row r="276" s="1" customFormat="1" spans="1:11">
      <c r="A276" s="20"/>
      <c r="B276" s="19" t="s">
        <v>34</v>
      </c>
      <c r="C276" s="53"/>
      <c r="D276" s="54" t="s">
        <v>90</v>
      </c>
      <c r="E276" s="55" t="s">
        <v>36</v>
      </c>
      <c r="F276" s="20">
        <v>1.2</v>
      </c>
      <c r="G276" s="24">
        <f t="shared" si="20"/>
        <v>1.5</v>
      </c>
      <c r="H276" s="56">
        <v>116.9</v>
      </c>
      <c r="I276" s="53">
        <v>3.95</v>
      </c>
      <c r="J276" s="57">
        <v>0.5</v>
      </c>
      <c r="K276" s="61">
        <v>24.15</v>
      </c>
    </row>
    <row r="277" s="1" customFormat="1" spans="1:11">
      <c r="A277" s="20"/>
      <c r="B277" s="19" t="s">
        <v>34</v>
      </c>
      <c r="C277" s="20"/>
      <c r="D277" s="54" t="s">
        <v>37</v>
      </c>
      <c r="E277" s="55" t="s">
        <v>36</v>
      </c>
      <c r="F277" s="20">
        <v>1.5</v>
      </c>
      <c r="G277" s="24">
        <f t="shared" si="20"/>
        <v>1.875</v>
      </c>
      <c r="H277" s="56">
        <v>129</v>
      </c>
      <c r="I277" s="53">
        <v>4.25</v>
      </c>
      <c r="J277" s="57">
        <v>1.65</v>
      </c>
      <c r="K277" s="61">
        <v>21.25</v>
      </c>
    </row>
    <row r="278" s="1" customFormat="1" spans="1:11">
      <c r="A278" s="20"/>
      <c r="B278" s="20"/>
      <c r="C278" s="29"/>
      <c r="D278" s="30" t="s">
        <v>38</v>
      </c>
      <c r="E278" s="30">
        <v>691</v>
      </c>
      <c r="F278" s="81">
        <f>SUM(F272:F277)</f>
        <v>55.44</v>
      </c>
      <c r="G278" s="31">
        <f>SUM(G272:G277)</f>
        <v>69.295</v>
      </c>
      <c r="H278" s="58">
        <v>821.9</v>
      </c>
      <c r="I278" s="62">
        <v>35.76</v>
      </c>
      <c r="J278" s="63">
        <v>28.47</v>
      </c>
      <c r="K278" s="64">
        <v>101.7</v>
      </c>
    </row>
    <row r="279" s="1" customFormat="1" ht="38.25" spans="1:11">
      <c r="A279" s="19" t="s">
        <v>39</v>
      </c>
      <c r="B279" s="19" t="s">
        <v>40</v>
      </c>
      <c r="C279" s="49" t="s">
        <v>195</v>
      </c>
      <c r="D279" s="65" t="s">
        <v>114</v>
      </c>
      <c r="E279" s="66" t="s">
        <v>43</v>
      </c>
      <c r="F279" s="23">
        <v>6.4</v>
      </c>
      <c r="G279" s="24">
        <f t="shared" si="20"/>
        <v>8</v>
      </c>
      <c r="H279" s="52">
        <v>5</v>
      </c>
      <c r="I279" s="52">
        <v>0.4</v>
      </c>
      <c r="J279" s="60">
        <v>0.05</v>
      </c>
      <c r="K279" s="60">
        <v>0.85</v>
      </c>
    </row>
    <row r="280" s="1" customFormat="1" ht="25.5" spans="1:11">
      <c r="A280" s="19"/>
      <c r="B280" s="19" t="s">
        <v>44</v>
      </c>
      <c r="C280" s="53" t="s">
        <v>196</v>
      </c>
      <c r="D280" s="67" t="s">
        <v>94</v>
      </c>
      <c r="E280" s="57" t="s">
        <v>95</v>
      </c>
      <c r="F280" s="23">
        <v>8</v>
      </c>
      <c r="G280" s="24">
        <f t="shared" si="20"/>
        <v>10</v>
      </c>
      <c r="H280" s="56">
        <v>125.15</v>
      </c>
      <c r="I280" s="56">
        <v>2.1</v>
      </c>
      <c r="J280" s="61">
        <v>7.02</v>
      </c>
      <c r="K280" s="61">
        <v>11.36</v>
      </c>
    </row>
    <row r="281" s="1" customFormat="1" ht="25.5" spans="1:11">
      <c r="A281" s="19"/>
      <c r="B281" s="19" t="s">
        <v>48</v>
      </c>
      <c r="C281" s="53" t="s">
        <v>154</v>
      </c>
      <c r="D281" s="151" t="s">
        <v>204</v>
      </c>
      <c r="E281" s="152" t="s">
        <v>205</v>
      </c>
      <c r="F281" s="23">
        <v>40</v>
      </c>
      <c r="G281" s="24">
        <f t="shared" si="20"/>
        <v>50</v>
      </c>
      <c r="H281" s="78">
        <v>318.51</v>
      </c>
      <c r="I281" s="78">
        <v>18.04</v>
      </c>
      <c r="J281" s="82">
        <v>15.82</v>
      </c>
      <c r="K281" s="82">
        <v>27.84</v>
      </c>
    </row>
    <row r="282" s="1" customFormat="1" ht="25.5" spans="1:11">
      <c r="A282" s="19"/>
      <c r="B282" s="19"/>
      <c r="C282" s="53" t="s">
        <v>109</v>
      </c>
      <c r="D282" s="153" t="s">
        <v>112</v>
      </c>
      <c r="E282" s="57" t="s">
        <v>60</v>
      </c>
      <c r="F282" s="23">
        <v>3.19</v>
      </c>
      <c r="G282" s="24">
        <v>3.98</v>
      </c>
      <c r="H282" s="56">
        <v>132.8</v>
      </c>
      <c r="I282" s="56">
        <v>0.66</v>
      </c>
      <c r="J282" s="61">
        <v>0.09</v>
      </c>
      <c r="K282" s="61">
        <v>32.01</v>
      </c>
    </row>
    <row r="283" s="1" customFormat="1" spans="1:11">
      <c r="A283" s="19"/>
      <c r="B283" s="19" t="s">
        <v>34</v>
      </c>
      <c r="C283" s="53"/>
      <c r="D283" s="54" t="s">
        <v>37</v>
      </c>
      <c r="E283" s="55" t="s">
        <v>36</v>
      </c>
      <c r="F283" s="23">
        <v>1.5</v>
      </c>
      <c r="G283" s="24">
        <f t="shared" si="20"/>
        <v>1.875</v>
      </c>
      <c r="H283" s="56">
        <v>129</v>
      </c>
      <c r="I283" s="56">
        <v>4.25</v>
      </c>
      <c r="J283" s="61">
        <v>1.65</v>
      </c>
      <c r="K283" s="61">
        <v>21.25</v>
      </c>
    </row>
    <row r="284" s="1" customFormat="1" ht="25.5" spans="1:11">
      <c r="A284" s="19"/>
      <c r="B284" s="19" t="s">
        <v>34</v>
      </c>
      <c r="C284" s="15"/>
      <c r="D284" s="54" t="s">
        <v>35</v>
      </c>
      <c r="E284" s="55" t="s">
        <v>36</v>
      </c>
      <c r="F284" s="23">
        <v>1.2</v>
      </c>
      <c r="G284" s="24">
        <f t="shared" si="20"/>
        <v>1.5</v>
      </c>
      <c r="H284" s="56">
        <v>116.9</v>
      </c>
      <c r="I284" s="56">
        <v>3.95</v>
      </c>
      <c r="J284" s="61">
        <v>0.5</v>
      </c>
      <c r="K284" s="61">
        <v>24.15</v>
      </c>
    </row>
    <row r="285" s="1" customFormat="1" spans="1:11">
      <c r="A285" s="19"/>
      <c r="B285" s="19"/>
      <c r="C285" s="15"/>
      <c r="D285" s="62" t="s">
        <v>61</v>
      </c>
      <c r="E285" s="63">
        <v>940</v>
      </c>
      <c r="F285" s="72">
        <f>SUM(F279:F284)</f>
        <v>60.29</v>
      </c>
      <c r="G285" s="73">
        <f t="shared" si="20"/>
        <v>75.3625</v>
      </c>
      <c r="H285" s="58">
        <v>827.36</v>
      </c>
      <c r="I285" s="58">
        <v>29.4</v>
      </c>
      <c r="J285" s="64">
        <v>25.13</v>
      </c>
      <c r="K285" s="64">
        <v>117.46</v>
      </c>
    </row>
    <row r="286" s="1" customFormat="1" ht="38.25" spans="1:11">
      <c r="A286" s="20" t="s">
        <v>62</v>
      </c>
      <c r="B286" s="19" t="s">
        <v>69</v>
      </c>
      <c r="C286" s="49"/>
      <c r="D286" s="65" t="s">
        <v>70</v>
      </c>
      <c r="E286" s="59" t="s">
        <v>60</v>
      </c>
      <c r="F286" s="20">
        <v>16</v>
      </c>
      <c r="G286" s="24">
        <f t="shared" si="20"/>
        <v>20</v>
      </c>
      <c r="H286" s="52">
        <v>83.4</v>
      </c>
      <c r="I286" s="52">
        <v>0.1</v>
      </c>
      <c r="J286" s="60">
        <v>0.2</v>
      </c>
      <c r="K286" s="60">
        <v>19.6</v>
      </c>
    </row>
    <row r="287" s="1" customFormat="1" ht="25.5" spans="1:11">
      <c r="A287" s="19"/>
      <c r="B287" s="74" t="s">
        <v>63</v>
      </c>
      <c r="C287" s="53"/>
      <c r="D287" s="54" t="s">
        <v>206</v>
      </c>
      <c r="E287" s="55" t="s">
        <v>102</v>
      </c>
      <c r="F287" s="23">
        <v>14.8</v>
      </c>
      <c r="G287" s="24">
        <f t="shared" si="20"/>
        <v>18.5</v>
      </c>
      <c r="H287" s="56">
        <v>279.8</v>
      </c>
      <c r="I287" s="56">
        <v>4.85</v>
      </c>
      <c r="J287" s="61">
        <v>6.15</v>
      </c>
      <c r="K287" s="61">
        <v>51.23</v>
      </c>
    </row>
    <row r="288" s="1" customFormat="1" ht="25.5" spans="1:11">
      <c r="A288" s="19"/>
      <c r="B288" s="19" t="s">
        <v>65</v>
      </c>
      <c r="C288" s="53" t="s">
        <v>66</v>
      </c>
      <c r="D288" s="76" t="s">
        <v>190</v>
      </c>
      <c r="E288" s="57" t="s">
        <v>68</v>
      </c>
      <c r="F288" s="47">
        <v>18</v>
      </c>
      <c r="G288" s="24">
        <f t="shared" si="20"/>
        <v>22.5</v>
      </c>
      <c r="H288" s="56">
        <v>60.45</v>
      </c>
      <c r="I288" s="56">
        <v>0.6</v>
      </c>
      <c r="J288" s="61">
        <v>0.6</v>
      </c>
      <c r="K288" s="61">
        <v>13.35</v>
      </c>
    </row>
    <row r="289" s="1" customFormat="1" spans="1:11">
      <c r="A289" s="20"/>
      <c r="C289" s="154"/>
      <c r="D289" s="62" t="s">
        <v>71</v>
      </c>
      <c r="E289" s="83">
        <v>425</v>
      </c>
      <c r="F289" s="30">
        <f>SUM(F286:F288)</f>
        <v>48.8</v>
      </c>
      <c r="G289" s="31">
        <f>SUM(G286:G288)</f>
        <v>61</v>
      </c>
      <c r="H289" s="58">
        <v>423.65</v>
      </c>
      <c r="I289" s="58">
        <v>5.55</v>
      </c>
      <c r="J289" s="64">
        <v>6.95</v>
      </c>
      <c r="K289" s="64">
        <v>84.18</v>
      </c>
    </row>
    <row r="290" s="1" customFormat="1" spans="1:11">
      <c r="A290" s="20"/>
      <c r="B290" s="20"/>
      <c r="C290" s="154"/>
      <c r="D290" s="83" t="s">
        <v>160</v>
      </c>
      <c r="E290" s="62">
        <v>2056</v>
      </c>
      <c r="F290" s="32">
        <f>F278+F285+F289</f>
        <v>164.53</v>
      </c>
      <c r="G290" s="32">
        <f>G278+G285+G289</f>
        <v>205.6575</v>
      </c>
      <c r="H290" s="58">
        <v>2072.91</v>
      </c>
      <c r="I290" s="58">
        <v>70.71</v>
      </c>
      <c r="J290" s="64">
        <v>60.55</v>
      </c>
      <c r="K290" s="64">
        <v>303.34</v>
      </c>
    </row>
    <row r="291" s="1" customFormat="1" ht="19" customHeight="1" spans="1:11">
      <c r="A291" s="38" t="s">
        <v>73</v>
      </c>
      <c r="B291" s="38"/>
      <c r="C291" s="38"/>
      <c r="D291" s="38"/>
      <c r="E291" s="38"/>
      <c r="F291" s="38"/>
      <c r="G291" s="38"/>
      <c r="H291" s="38"/>
      <c r="I291" s="38"/>
      <c r="J291" s="38"/>
      <c r="K291" s="38"/>
    </row>
    <row r="292" s="1" customFormat="1" spans="1:11">
      <c r="A292" s="39"/>
      <c r="B292" s="39"/>
      <c r="C292" s="40"/>
      <c r="D292" s="40"/>
      <c r="E292" s="40"/>
      <c r="F292" s="40"/>
      <c r="G292" s="40"/>
      <c r="H292" s="40"/>
      <c r="I292" s="40"/>
      <c r="J292" s="40"/>
      <c r="K292" s="40"/>
    </row>
    <row r="293" s="1" customFormat="1" spans="1:11">
      <c r="A293" s="41"/>
      <c r="B293" s="41"/>
      <c r="C293" s="40" t="s">
        <v>74</v>
      </c>
      <c r="D293" s="40"/>
      <c r="E293" s="40"/>
      <c r="F293" s="40"/>
      <c r="G293" s="40"/>
      <c r="H293" s="40"/>
      <c r="I293" s="40"/>
      <c r="J293" s="40"/>
      <c r="K293" s="40"/>
    </row>
    <row r="294" s="1" customFormat="1" spans="1:11">
      <c r="A294" s="41"/>
      <c r="B294" s="41"/>
      <c r="C294" s="40"/>
      <c r="D294" s="40"/>
      <c r="E294" s="40"/>
      <c r="F294" s="40"/>
      <c r="G294" s="40"/>
      <c r="H294" s="40"/>
      <c r="I294" s="40"/>
      <c r="J294" s="40"/>
      <c r="K294" s="40"/>
    </row>
    <row r="295" s="1" customFormat="1" spans="1:11">
      <c r="A295" s="41"/>
      <c r="B295" s="41"/>
      <c r="C295" s="40" t="s">
        <v>75</v>
      </c>
      <c r="D295" s="40"/>
      <c r="E295" s="40"/>
      <c r="F295" s="40"/>
      <c r="G295" s="40"/>
      <c r="H295" s="40"/>
      <c r="I295" s="40"/>
      <c r="J295" s="40"/>
      <c r="K295" s="40"/>
    </row>
    <row r="296" s="1" customFormat="1" spans="1:11">
      <c r="A296" s="41"/>
      <c r="B296" s="41"/>
      <c r="C296" s="40"/>
      <c r="D296" s="40"/>
      <c r="E296" s="40"/>
      <c r="F296" s="40"/>
      <c r="G296" s="40"/>
      <c r="H296" s="40"/>
      <c r="I296" s="40"/>
      <c r="J296" s="40"/>
      <c r="K296" s="40"/>
    </row>
    <row r="297" s="1" customFormat="1" spans="1:11">
      <c r="A297" s="40"/>
      <c r="B297" s="40"/>
      <c r="C297" s="40" t="s">
        <v>76</v>
      </c>
      <c r="D297" s="41"/>
      <c r="E297" s="40"/>
      <c r="F297" s="40"/>
      <c r="G297" s="40"/>
      <c r="H297" s="40"/>
      <c r="I297" s="40"/>
      <c r="J297" s="40"/>
      <c r="K297" s="40"/>
    </row>
    <row r="298" s="1" customFormat="1" spans="1:11">
      <c r="A298" s="41"/>
      <c r="B298" s="41"/>
      <c r="C298" s="40"/>
      <c r="D298" s="40"/>
      <c r="E298" s="40"/>
      <c r="F298" s="40"/>
      <c r="G298" s="40"/>
      <c r="H298" s="40"/>
      <c r="I298" s="40"/>
      <c r="J298" s="40"/>
      <c r="K298" s="40"/>
    </row>
    <row r="299" s="1" customFormat="1" spans="1:11">
      <c r="A299" s="40"/>
      <c r="B299" s="40"/>
      <c r="C299" s="40" t="s">
        <v>77</v>
      </c>
      <c r="D299" s="40"/>
      <c r="E299" s="40"/>
      <c r="F299" s="40"/>
      <c r="G299" s="40"/>
      <c r="H299" s="40"/>
      <c r="I299" s="40"/>
      <c r="J299" s="40"/>
      <c r="K299" s="40"/>
    </row>
    <row r="300" spans="1:11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</row>
  </sheetData>
  <mergeCells count="84">
    <mergeCell ref="B1:C1"/>
    <mergeCell ref="H1:I1"/>
    <mergeCell ref="B2:C2"/>
    <mergeCell ref="H2:J2"/>
    <mergeCell ref="B3:C3"/>
    <mergeCell ref="H4:K4"/>
    <mergeCell ref="H5:K5"/>
    <mergeCell ref="H6:K6"/>
    <mergeCell ref="B7:D7"/>
    <mergeCell ref="I9:K9"/>
    <mergeCell ref="A31:K31"/>
    <mergeCell ref="B65:C65"/>
    <mergeCell ref="H65:I65"/>
    <mergeCell ref="B66:C66"/>
    <mergeCell ref="H66:J66"/>
    <mergeCell ref="H67:K67"/>
    <mergeCell ref="B68:D68"/>
    <mergeCell ref="I70:K70"/>
    <mergeCell ref="A90:K90"/>
    <mergeCell ref="B137:C137"/>
    <mergeCell ref="H137:I137"/>
    <mergeCell ref="B138:C138"/>
    <mergeCell ref="H138:J138"/>
    <mergeCell ref="H139:K139"/>
    <mergeCell ref="B140:D140"/>
    <mergeCell ref="I142:K142"/>
    <mergeCell ref="A164:K164"/>
    <mergeCell ref="B200:C200"/>
    <mergeCell ref="H200:I200"/>
    <mergeCell ref="B201:C201"/>
    <mergeCell ref="H201:J201"/>
    <mergeCell ref="H202:K202"/>
    <mergeCell ref="B203:D203"/>
    <mergeCell ref="I205:K205"/>
    <mergeCell ref="A226:K226"/>
    <mergeCell ref="B265:C265"/>
    <mergeCell ref="H265:I265"/>
    <mergeCell ref="B266:C266"/>
    <mergeCell ref="H266:J266"/>
    <mergeCell ref="H267:K267"/>
    <mergeCell ref="B268:D268"/>
    <mergeCell ref="I270:K270"/>
    <mergeCell ref="A291:K291"/>
    <mergeCell ref="A9:A10"/>
    <mergeCell ref="A70:A71"/>
    <mergeCell ref="A142:A143"/>
    <mergeCell ref="A205:A206"/>
    <mergeCell ref="A270:A271"/>
    <mergeCell ref="B9:B10"/>
    <mergeCell ref="B70:B71"/>
    <mergeCell ref="B142:B143"/>
    <mergeCell ref="B205:B206"/>
    <mergeCell ref="B270:B271"/>
    <mergeCell ref="C9:C10"/>
    <mergeCell ref="C70:C71"/>
    <mergeCell ref="C142:C143"/>
    <mergeCell ref="C205:C206"/>
    <mergeCell ref="C270:C271"/>
    <mergeCell ref="D9:D10"/>
    <mergeCell ref="D70:D71"/>
    <mergeCell ref="D142:D143"/>
    <mergeCell ref="D205:D206"/>
    <mergeCell ref="D270:D271"/>
    <mergeCell ref="E9:E10"/>
    <mergeCell ref="E70:E71"/>
    <mergeCell ref="E142:E143"/>
    <mergeCell ref="E152:E153"/>
    <mergeCell ref="E205:E206"/>
    <mergeCell ref="E270:E271"/>
    <mergeCell ref="F9:F10"/>
    <mergeCell ref="F70:F71"/>
    <mergeCell ref="F142:F143"/>
    <mergeCell ref="F205:F206"/>
    <mergeCell ref="F270:F271"/>
    <mergeCell ref="G9:G10"/>
    <mergeCell ref="G70:G71"/>
    <mergeCell ref="G142:G143"/>
    <mergeCell ref="G205:G206"/>
    <mergeCell ref="G270:G271"/>
    <mergeCell ref="H9:H10"/>
    <mergeCell ref="H70:H71"/>
    <mergeCell ref="H142:H143"/>
    <mergeCell ref="H205:H206"/>
    <mergeCell ref="H270:H271"/>
  </mergeCells>
  <pageMargins left="0.25" right="0.25" top="0.75" bottom="0.75" header="0.298611111111111" footer="0.298611111111111"/>
  <pageSetup paperSize="9" scale="67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8"/>
  <sheetViews>
    <sheetView tabSelected="1" view="pageBreakPreview" zoomScaleNormal="100" workbookViewId="0">
      <selection activeCell="D18" sqref="D18"/>
    </sheetView>
  </sheetViews>
  <sheetFormatPr defaultColWidth="9.14285714285714" defaultRowHeight="15"/>
  <cols>
    <col min="2" max="2" width="10.8571428571429" customWidth="1"/>
    <col min="4" max="4" width="29.2857142857143" customWidth="1"/>
  </cols>
  <sheetData>
    <row r="1" spans="1:11">
      <c r="A1" s="88"/>
      <c r="B1" s="2" t="s">
        <v>0</v>
      </c>
      <c r="C1" s="4"/>
      <c r="D1" s="89"/>
      <c r="E1" s="88"/>
      <c r="F1" s="88"/>
      <c r="G1" s="88"/>
      <c r="H1" s="90" t="s">
        <v>1</v>
      </c>
      <c r="I1" s="128"/>
      <c r="J1" s="128"/>
      <c r="K1" s="128"/>
    </row>
    <row r="2" spans="1:11">
      <c r="A2" s="88"/>
      <c r="B2" s="2" t="s">
        <v>2</v>
      </c>
      <c r="C2" s="4"/>
      <c r="D2" s="88"/>
      <c r="E2" s="88"/>
      <c r="F2" s="88"/>
      <c r="G2" s="88"/>
      <c r="H2" s="90" t="s">
        <v>3</v>
      </c>
      <c r="I2" s="128"/>
      <c r="J2" s="128"/>
      <c r="K2" s="128"/>
    </row>
    <row r="3" spans="1:11">
      <c r="A3" s="88"/>
      <c r="B3" s="2" t="s">
        <v>4</v>
      </c>
      <c r="C3" s="4"/>
      <c r="D3" s="88"/>
      <c r="E3" s="88"/>
      <c r="F3" s="88"/>
      <c r="G3" s="88"/>
      <c r="H3" s="91" t="s">
        <v>5</v>
      </c>
      <c r="I3" s="91"/>
      <c r="J3" s="91"/>
      <c r="K3" s="91"/>
    </row>
    <row r="4" spans="1:11">
      <c r="A4" s="88" t="s">
        <v>6</v>
      </c>
      <c r="B4" s="92"/>
      <c r="C4" s="93"/>
      <c r="D4" s="94"/>
      <c r="E4" s="88" t="s">
        <v>7</v>
      </c>
      <c r="F4" s="88"/>
      <c r="G4" s="95"/>
      <c r="H4" s="88"/>
      <c r="I4" s="88"/>
      <c r="J4" s="88" t="s">
        <v>8</v>
      </c>
      <c r="K4" s="95" t="s">
        <v>207</v>
      </c>
    </row>
    <row r="5" spans="1:11">
      <c r="A5" s="88"/>
      <c r="B5" s="88"/>
      <c r="C5" s="88"/>
      <c r="D5" s="88"/>
      <c r="E5" s="88"/>
      <c r="F5" s="88"/>
      <c r="G5" s="88"/>
      <c r="H5" s="88"/>
      <c r="I5" s="88"/>
      <c r="J5" s="88"/>
      <c r="K5" s="86"/>
    </row>
    <row r="6" customHeight="1" spans="1:11">
      <c r="A6" s="96" t="s">
        <v>9</v>
      </c>
      <c r="B6" s="97" t="s">
        <v>10</v>
      </c>
      <c r="C6" s="98" t="s">
        <v>11</v>
      </c>
      <c r="D6" s="99" t="s">
        <v>12</v>
      </c>
      <c r="E6" s="100" t="s">
        <v>13</v>
      </c>
      <c r="F6" s="99" t="s">
        <v>14</v>
      </c>
      <c r="G6" s="99" t="s">
        <v>15</v>
      </c>
      <c r="H6" s="101" t="s">
        <v>16</v>
      </c>
      <c r="I6" s="100" t="s">
        <v>17</v>
      </c>
      <c r="J6" s="100"/>
      <c r="K6" s="100"/>
    </row>
    <row r="7" ht="25.5" spans="1:11">
      <c r="A7" s="96"/>
      <c r="B7" s="102"/>
      <c r="C7" s="103"/>
      <c r="D7" s="104"/>
      <c r="E7" s="100"/>
      <c r="F7" s="104"/>
      <c r="G7" s="104"/>
      <c r="H7" s="101"/>
      <c r="I7" s="100" t="s">
        <v>18</v>
      </c>
      <c r="J7" s="100" t="s">
        <v>19</v>
      </c>
      <c r="K7" s="100" t="s">
        <v>20</v>
      </c>
    </row>
    <row r="8" ht="25.5" spans="1:11">
      <c r="A8" s="105" t="s">
        <v>21</v>
      </c>
      <c r="B8" s="105" t="s">
        <v>22</v>
      </c>
      <c r="C8" s="15" t="s">
        <v>23</v>
      </c>
      <c r="D8" s="26" t="s">
        <v>24</v>
      </c>
      <c r="E8" s="23" t="s">
        <v>25</v>
      </c>
      <c r="F8" s="23">
        <v>32.47</v>
      </c>
      <c r="G8" s="24">
        <v>40.58</v>
      </c>
      <c r="H8" s="106">
        <v>463.3</v>
      </c>
      <c r="I8" s="111">
        <v>23.9</v>
      </c>
      <c r="J8" s="111">
        <v>39.2</v>
      </c>
      <c r="K8" s="106">
        <v>3.4</v>
      </c>
    </row>
    <row r="9" ht="25.5" spans="1:11">
      <c r="A9" s="107"/>
      <c r="B9" s="107" t="s">
        <v>26</v>
      </c>
      <c r="C9" s="107" t="s">
        <v>27</v>
      </c>
      <c r="D9" s="108" t="s">
        <v>28</v>
      </c>
      <c r="E9" s="109" t="s">
        <v>29</v>
      </c>
      <c r="F9" s="107">
        <v>7.53</v>
      </c>
      <c r="G9" s="24">
        <f t="shared" ref="G9:G16" si="0">F9*1.25</f>
        <v>9.4125</v>
      </c>
      <c r="H9" s="106">
        <v>133.8</v>
      </c>
      <c r="I9" s="107">
        <v>2.73</v>
      </c>
      <c r="J9" s="107">
        <v>7.19</v>
      </c>
      <c r="K9" s="107">
        <v>14.5</v>
      </c>
    </row>
    <row r="10" ht="25.5" spans="1:11">
      <c r="A10" s="105"/>
      <c r="B10" s="105" t="s">
        <v>30</v>
      </c>
      <c r="C10" s="107" t="s">
        <v>31</v>
      </c>
      <c r="D10" s="110" t="s">
        <v>32</v>
      </c>
      <c r="E10" s="111" t="s">
        <v>33</v>
      </c>
      <c r="F10" s="111">
        <v>3.58</v>
      </c>
      <c r="G10" s="24">
        <f t="shared" si="0"/>
        <v>4.475</v>
      </c>
      <c r="H10" s="106">
        <v>60</v>
      </c>
      <c r="I10" s="111">
        <v>0.07</v>
      </c>
      <c r="J10" s="111">
        <v>0.02</v>
      </c>
      <c r="K10" s="106">
        <v>15</v>
      </c>
    </row>
    <row r="11" ht="25.5" spans="1:11">
      <c r="A11" s="105"/>
      <c r="B11" s="105" t="s">
        <v>34</v>
      </c>
      <c r="C11" s="15"/>
      <c r="D11" s="110" t="s">
        <v>35</v>
      </c>
      <c r="E11" s="111" t="s">
        <v>36</v>
      </c>
      <c r="F11" s="111">
        <v>1.2</v>
      </c>
      <c r="G11" s="24">
        <f t="shared" si="0"/>
        <v>1.5</v>
      </c>
      <c r="H11" s="106">
        <v>116.9</v>
      </c>
      <c r="I11" s="111">
        <v>3.95</v>
      </c>
      <c r="J11" s="111">
        <v>0.5</v>
      </c>
      <c r="K11" s="106">
        <v>24.15</v>
      </c>
    </row>
    <row r="12" spans="1:11">
      <c r="A12" s="105"/>
      <c r="B12" s="105" t="s">
        <v>34</v>
      </c>
      <c r="C12" s="15"/>
      <c r="D12" s="110" t="s">
        <v>37</v>
      </c>
      <c r="E12" s="111" t="s">
        <v>36</v>
      </c>
      <c r="F12" s="111">
        <v>1.5</v>
      </c>
      <c r="G12" s="24">
        <f t="shared" si="0"/>
        <v>1.875</v>
      </c>
      <c r="H12" s="106">
        <v>129</v>
      </c>
      <c r="I12" s="111">
        <v>4.25</v>
      </c>
      <c r="J12" s="111">
        <v>1.65</v>
      </c>
      <c r="K12" s="106">
        <v>21.25</v>
      </c>
    </row>
    <row r="13" spans="1:11">
      <c r="A13" s="107"/>
      <c r="B13" s="107"/>
      <c r="C13" s="29"/>
      <c r="D13" s="112" t="s">
        <v>38</v>
      </c>
      <c r="E13" s="112">
        <v>597</v>
      </c>
      <c r="F13" s="113">
        <f>SUM(F8:F12)</f>
        <v>46.28</v>
      </c>
      <c r="G13" s="73">
        <f t="shared" si="0"/>
        <v>57.85</v>
      </c>
      <c r="H13" s="114">
        <v>750.84</v>
      </c>
      <c r="I13" s="112">
        <v>29.45</v>
      </c>
      <c r="J13" s="112">
        <v>37.11</v>
      </c>
      <c r="K13" s="114">
        <v>56.88</v>
      </c>
    </row>
    <row r="14" ht="38.25" spans="1:11">
      <c r="A14" s="105" t="s">
        <v>39</v>
      </c>
      <c r="B14" s="105" t="s">
        <v>40</v>
      </c>
      <c r="C14" s="107" t="s">
        <v>41</v>
      </c>
      <c r="D14" s="110" t="s">
        <v>42</v>
      </c>
      <c r="E14" s="115" t="s">
        <v>43</v>
      </c>
      <c r="F14" s="111">
        <v>6.4</v>
      </c>
      <c r="G14" s="24">
        <f t="shared" si="0"/>
        <v>8</v>
      </c>
      <c r="H14" s="106">
        <v>5</v>
      </c>
      <c r="I14" s="111">
        <v>0.4</v>
      </c>
      <c r="J14" s="111">
        <v>0.05</v>
      </c>
      <c r="K14" s="106">
        <v>0.85</v>
      </c>
    </row>
    <row r="15" ht="25.5" spans="1:11">
      <c r="A15" s="105"/>
      <c r="B15" s="105" t="s">
        <v>44</v>
      </c>
      <c r="C15" s="20" t="s">
        <v>45</v>
      </c>
      <c r="D15" s="116" t="s">
        <v>46</v>
      </c>
      <c r="E15" s="23" t="s">
        <v>47</v>
      </c>
      <c r="F15" s="23">
        <v>11.41</v>
      </c>
      <c r="G15" s="24">
        <f t="shared" si="0"/>
        <v>14.2625</v>
      </c>
      <c r="H15" s="106">
        <v>109</v>
      </c>
      <c r="I15" s="111">
        <v>2.57</v>
      </c>
      <c r="J15" s="111">
        <v>2.78</v>
      </c>
      <c r="K15" s="106">
        <v>15.69</v>
      </c>
    </row>
    <row r="16" ht="25.5" spans="1:11">
      <c r="A16" s="117"/>
      <c r="B16" s="117" t="s">
        <v>48</v>
      </c>
      <c r="C16" s="15" t="s">
        <v>49</v>
      </c>
      <c r="D16" s="118" t="s">
        <v>50</v>
      </c>
      <c r="E16" s="23" t="s">
        <v>51</v>
      </c>
      <c r="F16" s="23">
        <v>38.72</v>
      </c>
      <c r="G16" s="24">
        <f t="shared" si="0"/>
        <v>48.4</v>
      </c>
      <c r="H16" s="106">
        <v>164</v>
      </c>
      <c r="I16" s="111">
        <v>12.12</v>
      </c>
      <c r="J16" s="111">
        <v>11.52</v>
      </c>
      <c r="K16" s="106">
        <v>2.93</v>
      </c>
    </row>
    <row r="17" ht="25.5" spans="1:11">
      <c r="A17" s="117"/>
      <c r="B17" s="117"/>
      <c r="C17" s="20" t="s">
        <v>52</v>
      </c>
      <c r="D17" s="119" t="s">
        <v>53</v>
      </c>
      <c r="E17" s="23"/>
      <c r="G17" s="24"/>
      <c r="H17" s="106">
        <v>60.07</v>
      </c>
      <c r="I17" s="111">
        <v>1.321</v>
      </c>
      <c r="J17" s="111">
        <v>3.75</v>
      </c>
      <c r="K17" s="106">
        <v>0.31</v>
      </c>
    </row>
    <row r="18" ht="25.5" spans="1:11">
      <c r="A18" s="107"/>
      <c r="B18" s="107" t="s">
        <v>54</v>
      </c>
      <c r="C18" s="107" t="s">
        <v>208</v>
      </c>
      <c r="D18" s="120" t="s">
        <v>209</v>
      </c>
      <c r="E18" s="121" t="s">
        <v>57</v>
      </c>
      <c r="F18" s="23">
        <v>7.03</v>
      </c>
      <c r="G18" s="24">
        <f t="shared" ref="G18:G21" si="1">F18*1.25</f>
        <v>8.7875</v>
      </c>
      <c r="H18" s="106">
        <v>266.6</v>
      </c>
      <c r="I18" s="111">
        <v>4.85</v>
      </c>
      <c r="J18" s="111">
        <v>5.73</v>
      </c>
      <c r="K18" s="106">
        <v>48.9</v>
      </c>
    </row>
    <row r="19" ht="25.5" spans="1:11">
      <c r="A19" s="105"/>
      <c r="B19" s="105" t="s">
        <v>30</v>
      </c>
      <c r="C19" s="107" t="s">
        <v>58</v>
      </c>
      <c r="D19" s="122" t="s">
        <v>59</v>
      </c>
      <c r="E19" s="111" t="s">
        <v>60</v>
      </c>
      <c r="F19" s="121">
        <v>3.19</v>
      </c>
      <c r="G19" s="24">
        <v>3.98</v>
      </c>
      <c r="H19" s="106">
        <v>114.6</v>
      </c>
      <c r="I19" s="111">
        <v>0.16</v>
      </c>
      <c r="J19" s="111">
        <v>0.16</v>
      </c>
      <c r="K19" s="111">
        <v>27.88</v>
      </c>
    </row>
    <row r="20" spans="1:11">
      <c r="A20" s="105"/>
      <c r="B20" s="105" t="s">
        <v>34</v>
      </c>
      <c r="C20" s="15"/>
      <c r="D20" s="110" t="s">
        <v>37</v>
      </c>
      <c r="E20" s="111" t="s">
        <v>36</v>
      </c>
      <c r="F20" s="111">
        <v>1.2</v>
      </c>
      <c r="G20" s="24">
        <f t="shared" si="1"/>
        <v>1.5</v>
      </c>
      <c r="H20" s="106">
        <v>129</v>
      </c>
      <c r="I20" s="111">
        <v>4.25</v>
      </c>
      <c r="J20" s="111">
        <v>1.65</v>
      </c>
      <c r="K20" s="106">
        <v>21.25</v>
      </c>
    </row>
    <row r="21" ht="25.5" spans="1:11">
      <c r="A21" s="105"/>
      <c r="B21" s="105" t="s">
        <v>34</v>
      </c>
      <c r="C21" s="15"/>
      <c r="D21" s="110" t="s">
        <v>35</v>
      </c>
      <c r="E21" s="111" t="s">
        <v>36</v>
      </c>
      <c r="F21" s="111">
        <v>1.5</v>
      </c>
      <c r="G21" s="24">
        <f t="shared" si="1"/>
        <v>1.875</v>
      </c>
      <c r="H21" s="106">
        <v>116.9</v>
      </c>
      <c r="I21" s="111">
        <v>3.95</v>
      </c>
      <c r="J21" s="111">
        <v>0.5</v>
      </c>
      <c r="K21" s="106">
        <v>24.15</v>
      </c>
    </row>
    <row r="22" spans="1:11">
      <c r="A22" s="123"/>
      <c r="B22" s="123"/>
      <c r="C22" s="35"/>
      <c r="D22" s="112" t="s">
        <v>61</v>
      </c>
      <c r="E22" s="112">
        <v>1006</v>
      </c>
      <c r="F22" s="113">
        <f>SUM(F14:F21)</f>
        <v>69.45</v>
      </c>
      <c r="G22" s="124">
        <f>SUM(G14:G21)</f>
        <v>86.805</v>
      </c>
      <c r="H22" s="114">
        <v>969.37</v>
      </c>
      <c r="I22" s="112">
        <v>28.931</v>
      </c>
      <c r="J22" s="112">
        <v>25.02</v>
      </c>
      <c r="K22" s="114">
        <v>146.09</v>
      </c>
    </row>
    <row r="23" ht="25.5" spans="1:11">
      <c r="A23" s="105" t="s">
        <v>62</v>
      </c>
      <c r="B23" s="105" t="s">
        <v>63</v>
      </c>
      <c r="C23" s="107"/>
      <c r="D23" s="110" t="s">
        <v>64</v>
      </c>
      <c r="E23" s="115" t="s">
        <v>29</v>
      </c>
      <c r="F23" s="111">
        <v>14.8</v>
      </c>
      <c r="G23" s="24">
        <f t="shared" ref="G23:G25" si="2">F23*1.25</f>
        <v>18.5</v>
      </c>
      <c r="H23" s="106">
        <v>370</v>
      </c>
      <c r="I23" s="111">
        <v>7.08</v>
      </c>
      <c r="J23" s="111">
        <v>13.14</v>
      </c>
      <c r="K23" s="106">
        <v>55.74</v>
      </c>
    </row>
    <row r="24" ht="25.5" spans="1:11">
      <c r="A24" s="105"/>
      <c r="B24" s="105" t="s">
        <v>65</v>
      </c>
      <c r="C24" s="15" t="s">
        <v>66</v>
      </c>
      <c r="D24" s="110" t="s">
        <v>67</v>
      </c>
      <c r="E24" s="111" t="s">
        <v>68</v>
      </c>
      <c r="F24" s="111">
        <v>18</v>
      </c>
      <c r="G24" s="24">
        <f t="shared" si="2"/>
        <v>22.5</v>
      </c>
      <c r="H24" s="106">
        <v>60.45</v>
      </c>
      <c r="I24" s="111">
        <v>0.6</v>
      </c>
      <c r="J24" s="111">
        <v>0.6</v>
      </c>
      <c r="K24" s="106">
        <v>13.35</v>
      </c>
    </row>
    <row r="25" ht="38.25" spans="1:11">
      <c r="A25" s="105"/>
      <c r="B25" s="105" t="s">
        <v>69</v>
      </c>
      <c r="C25" s="107"/>
      <c r="D25" s="110" t="s">
        <v>70</v>
      </c>
      <c r="E25" s="111" t="s">
        <v>60</v>
      </c>
      <c r="F25" s="111">
        <v>16</v>
      </c>
      <c r="G25" s="24">
        <f t="shared" si="2"/>
        <v>20</v>
      </c>
      <c r="H25" s="106">
        <v>83.4</v>
      </c>
      <c r="I25" s="111">
        <v>0.1</v>
      </c>
      <c r="J25" s="111">
        <v>0.2</v>
      </c>
      <c r="K25" s="106">
        <v>19.6</v>
      </c>
    </row>
    <row r="26" spans="1:11">
      <c r="A26" s="107"/>
      <c r="B26" s="107"/>
      <c r="C26" s="29"/>
      <c r="D26" s="112" t="s">
        <v>71</v>
      </c>
      <c r="E26" s="112">
        <v>475</v>
      </c>
      <c r="F26" s="113">
        <f>SUM(F23:F25)</f>
        <v>48.8</v>
      </c>
      <c r="G26" s="113">
        <f>SUM(G23:G25)</f>
        <v>61</v>
      </c>
      <c r="H26" s="114">
        <f t="shared" ref="H26:K26" si="3">SUM(H23:H25)</f>
        <v>513.85</v>
      </c>
      <c r="I26" s="112">
        <f t="shared" si="3"/>
        <v>7.78</v>
      </c>
      <c r="J26" s="112">
        <f t="shared" si="3"/>
        <v>13.94</v>
      </c>
      <c r="K26" s="114">
        <f t="shared" si="3"/>
        <v>88.69</v>
      </c>
    </row>
    <row r="27" spans="1:11">
      <c r="A27" s="107"/>
      <c r="B27" s="107"/>
      <c r="C27" s="29"/>
      <c r="D27" s="112" t="s">
        <v>72</v>
      </c>
      <c r="E27" s="112">
        <f t="shared" ref="E27:G27" si="4">E26+E22+E13</f>
        <v>2078</v>
      </c>
      <c r="F27" s="112">
        <f t="shared" si="4"/>
        <v>164.53</v>
      </c>
      <c r="G27" s="124">
        <f t="shared" si="4"/>
        <v>205.655</v>
      </c>
      <c r="H27" s="32">
        <f t="shared" ref="H27:K27" si="5">SUM(H26,H22,H13)</f>
        <v>2234.06</v>
      </c>
      <c r="I27" s="112">
        <f t="shared" si="5"/>
        <v>66.161</v>
      </c>
      <c r="J27" s="112">
        <f t="shared" si="5"/>
        <v>76.07</v>
      </c>
      <c r="K27" s="114">
        <f t="shared" si="5"/>
        <v>291.66</v>
      </c>
    </row>
    <row r="28" spans="1:11">
      <c r="A28" s="125" t="s">
        <v>73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25"/>
    </row>
    <row r="29" spans="1:11">
      <c r="A29" s="126"/>
      <c r="B29" s="126"/>
      <c r="C29" s="86"/>
      <c r="D29" s="86"/>
      <c r="E29" s="86"/>
      <c r="F29" s="86"/>
      <c r="G29" s="86"/>
      <c r="H29" s="86"/>
      <c r="I29" s="86"/>
      <c r="J29" s="86"/>
      <c r="K29" s="86"/>
    </row>
    <row r="30" spans="1:11">
      <c r="A30" s="127"/>
      <c r="B30" s="127"/>
      <c r="C30" s="86" t="s">
        <v>74</v>
      </c>
      <c r="D30" s="86"/>
      <c r="E30" s="86"/>
      <c r="F30" s="86"/>
      <c r="G30" s="86"/>
      <c r="H30" s="86"/>
      <c r="I30" s="86"/>
      <c r="J30" s="86"/>
      <c r="K30" s="86"/>
    </row>
    <row r="31" spans="1:11">
      <c r="A31" s="127"/>
      <c r="B31" s="127"/>
      <c r="C31" s="86"/>
      <c r="D31" s="86"/>
      <c r="E31" s="86"/>
      <c r="F31" s="86"/>
      <c r="G31" s="86"/>
      <c r="H31" s="86"/>
      <c r="I31" s="86"/>
      <c r="J31" s="86"/>
      <c r="K31" s="86"/>
    </row>
    <row r="32" spans="1:11">
      <c r="A32" s="127"/>
      <c r="B32" s="127"/>
      <c r="C32" s="86" t="s">
        <v>75</v>
      </c>
      <c r="D32" s="86"/>
      <c r="E32" s="86"/>
      <c r="F32" s="86"/>
      <c r="G32" s="86"/>
      <c r="H32" s="86"/>
      <c r="I32" s="86"/>
      <c r="J32" s="86"/>
      <c r="K32" s="86"/>
    </row>
    <row r="33" spans="1:11">
      <c r="A33" s="127"/>
      <c r="B33" s="127"/>
      <c r="C33" s="86"/>
      <c r="D33" s="86"/>
      <c r="E33" s="86"/>
      <c r="F33" s="86"/>
      <c r="G33" s="86"/>
      <c r="H33" s="86"/>
      <c r="I33" s="86"/>
      <c r="J33" s="86"/>
      <c r="K33" s="86"/>
    </row>
    <row r="34" s="86" customFormat="1" ht="12.75" spans="3:4">
      <c r="C34" s="86" t="s">
        <v>76</v>
      </c>
      <c r="D34" s="127"/>
    </row>
    <row r="35" s="86" customFormat="1" ht="12.75" spans="1:2">
      <c r="A35" s="127"/>
      <c r="B35" s="127"/>
    </row>
    <row r="36" s="86" customFormat="1" ht="12.75" spans="3:3">
      <c r="C36" s="86" t="s">
        <v>77</v>
      </c>
    </row>
    <row r="37" s="86" customFormat="1" ht="12.75"/>
    <row r="38" s="86" customFormat="1" ht="12.75"/>
    <row r="39" s="86" customFormat="1" ht="12.75"/>
    <row r="40" s="86" customFormat="1" ht="12.75"/>
    <row r="41" s="86" customFormat="1" ht="12.75"/>
    <row r="42" s="86" customFormat="1" ht="12.75"/>
    <row r="43" s="86" customFormat="1" ht="12.75"/>
    <row r="44" s="86" customFormat="1" ht="12.75"/>
    <row r="45" s="86" customFormat="1" ht="12.75"/>
    <row r="46" s="86" customFormat="1" ht="12.75"/>
    <row r="47" s="86" customFormat="1" ht="12.75"/>
    <row r="48" s="86" customFormat="1" ht="12.75"/>
    <row r="49" s="86" customFormat="1" ht="12.75"/>
    <row r="50" s="86" customFormat="1" ht="12.75"/>
    <row r="51" s="86" customFormat="1" ht="12.75"/>
    <row r="52" s="86" customFormat="1" ht="12.75"/>
    <row r="53" s="86" customFormat="1" ht="12.75"/>
    <row r="54" s="86" customFormat="1" ht="12.75"/>
    <row r="55" s="86" customFormat="1" ht="12.75"/>
    <row r="56" s="86" customFormat="1" ht="12.75"/>
    <row r="57" s="86" customFormat="1" ht="12.75"/>
    <row r="58" s="86" customFormat="1" ht="12.75"/>
    <row r="59" s="86" customFormat="1" ht="12.75"/>
    <row r="60" s="86" customFormat="1" ht="12.75"/>
    <row r="61" s="86" customFormat="1" ht="12.75"/>
    <row r="62" s="40" customFormat="1" ht="12.75" spans="2:9">
      <c r="B62" s="2" t="s">
        <v>0</v>
      </c>
      <c r="C62" s="4"/>
      <c r="H62" s="2" t="s">
        <v>1</v>
      </c>
      <c r="I62" s="4"/>
    </row>
    <row r="63" s="40" customFormat="1" ht="12.75" spans="2:10">
      <c r="B63" s="2" t="s">
        <v>2</v>
      </c>
      <c r="C63" s="4"/>
      <c r="H63" s="2" t="s">
        <v>78</v>
      </c>
      <c r="I63" s="4"/>
      <c r="J63" s="4"/>
    </row>
    <row r="64" s="40" customFormat="1" ht="12.75" spans="2:3">
      <c r="B64" s="2" t="s">
        <v>4</v>
      </c>
      <c r="C64" s="4"/>
    </row>
    <row r="65" s="40" customFormat="1" ht="12.75"/>
    <row r="66" s="40" customFormat="1" ht="12.75" spans="1:11">
      <c r="A66" s="5"/>
      <c r="B66" s="5"/>
      <c r="C66" s="5"/>
      <c r="D66" s="5"/>
      <c r="E66" s="5"/>
      <c r="F66" s="5"/>
      <c r="G66" s="5"/>
      <c r="H66" s="6"/>
      <c r="I66" s="6"/>
      <c r="J66" s="6"/>
      <c r="K66" s="6"/>
    </row>
    <row r="67" s="40" customFormat="1" ht="12.75" spans="1:11">
      <c r="A67" s="5"/>
      <c r="B67" s="5"/>
      <c r="C67" s="5"/>
      <c r="D67" s="5"/>
      <c r="E67" s="5"/>
      <c r="F67" s="5"/>
      <c r="G67" s="5"/>
      <c r="H67" s="129" t="s">
        <v>79</v>
      </c>
      <c r="I67" s="7"/>
      <c r="J67" s="7"/>
      <c r="K67" s="7"/>
    </row>
    <row r="68" s="40" customFormat="1" ht="12.75" spans="1:11">
      <c r="A68" s="5" t="s">
        <v>6</v>
      </c>
      <c r="B68" s="8"/>
      <c r="C68" s="9"/>
      <c r="D68" s="10"/>
      <c r="E68" s="5" t="s">
        <v>7</v>
      </c>
      <c r="F68" s="5"/>
      <c r="G68" s="11"/>
      <c r="H68" s="5"/>
      <c r="I68" s="5"/>
      <c r="J68" s="5" t="s">
        <v>8</v>
      </c>
      <c r="K68" s="133" t="s">
        <v>210</v>
      </c>
    </row>
    <row r="69" s="40" customFormat="1" ht="7.5" customHeight="1" spans="1:1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="45" customFormat="1" ht="15.75" customHeight="1" spans="1:11">
      <c r="A70" s="12" t="s">
        <v>9</v>
      </c>
      <c r="B70" s="13" t="s">
        <v>10</v>
      </c>
      <c r="C70" s="14" t="s">
        <v>11</v>
      </c>
      <c r="D70" s="15" t="s">
        <v>12</v>
      </c>
      <c r="E70" s="15" t="s">
        <v>13</v>
      </c>
      <c r="F70" s="16" t="s">
        <v>14</v>
      </c>
      <c r="G70" s="16" t="s">
        <v>15</v>
      </c>
      <c r="H70" s="17" t="s">
        <v>16</v>
      </c>
      <c r="I70" s="15" t="s">
        <v>17</v>
      </c>
      <c r="J70" s="15"/>
      <c r="K70" s="15"/>
    </row>
    <row r="71" s="45" customFormat="1" ht="33.75" customHeight="1" spans="1:11">
      <c r="A71" s="12"/>
      <c r="B71" s="13"/>
      <c r="C71" s="14"/>
      <c r="D71" s="15"/>
      <c r="E71" s="15"/>
      <c r="F71" s="18"/>
      <c r="G71" s="18"/>
      <c r="H71" s="17"/>
      <c r="I71" s="15" t="s">
        <v>18</v>
      </c>
      <c r="J71" s="15" t="s">
        <v>19</v>
      </c>
      <c r="K71" s="15" t="s">
        <v>20</v>
      </c>
    </row>
    <row r="72" s="45" customFormat="1" ht="38.25" spans="1:11">
      <c r="A72" s="19" t="s">
        <v>21</v>
      </c>
      <c r="B72" s="130" t="s">
        <v>80</v>
      </c>
      <c r="C72" s="15" t="s">
        <v>81</v>
      </c>
      <c r="D72" s="26" t="s">
        <v>82</v>
      </c>
      <c r="E72" s="23" t="s">
        <v>83</v>
      </c>
      <c r="F72" s="23">
        <v>20.32</v>
      </c>
      <c r="G72" s="23">
        <f t="shared" ref="G72:G76" si="6">F72*1.25</f>
        <v>25.4</v>
      </c>
      <c r="H72" s="25">
        <v>325</v>
      </c>
      <c r="I72" s="23">
        <v>7.82</v>
      </c>
      <c r="J72" s="23">
        <v>12.83</v>
      </c>
      <c r="K72" s="25">
        <v>44.25</v>
      </c>
    </row>
    <row r="73" s="45" customFormat="1" ht="27.75" customHeight="1" spans="1:11">
      <c r="A73" s="20"/>
      <c r="B73" s="19" t="s">
        <v>30</v>
      </c>
      <c r="C73" s="20" t="s">
        <v>84</v>
      </c>
      <c r="D73" s="42" t="s">
        <v>85</v>
      </c>
      <c r="E73" s="43" t="s">
        <v>60</v>
      </c>
      <c r="F73" s="20">
        <v>10.51</v>
      </c>
      <c r="G73" s="24">
        <v>13.13</v>
      </c>
      <c r="H73" s="25">
        <v>157.6</v>
      </c>
      <c r="I73" s="20">
        <v>4.19</v>
      </c>
      <c r="J73" s="20">
        <v>4.33</v>
      </c>
      <c r="K73" s="20">
        <v>25.45</v>
      </c>
    </row>
    <row r="74" s="45" customFormat="1" ht="38.25" spans="1:11">
      <c r="A74" s="19"/>
      <c r="B74" s="19" t="s">
        <v>86</v>
      </c>
      <c r="C74" s="15" t="s">
        <v>87</v>
      </c>
      <c r="D74" s="21" t="s">
        <v>88</v>
      </c>
      <c r="E74" s="22" t="s">
        <v>89</v>
      </c>
      <c r="F74" s="23">
        <v>12</v>
      </c>
      <c r="G74" s="24">
        <f t="shared" si="6"/>
        <v>15</v>
      </c>
      <c r="H74" s="25">
        <v>227.5</v>
      </c>
      <c r="I74" s="23">
        <v>5.89</v>
      </c>
      <c r="J74" s="23">
        <v>16.07</v>
      </c>
      <c r="K74" s="25">
        <v>14.94</v>
      </c>
    </row>
    <row r="75" s="45" customFormat="1" ht="12.75" spans="1:11">
      <c r="A75" s="19"/>
      <c r="B75" s="19" t="s">
        <v>34</v>
      </c>
      <c r="C75" s="15"/>
      <c r="D75" s="21" t="s">
        <v>90</v>
      </c>
      <c r="E75" s="23" t="s">
        <v>36</v>
      </c>
      <c r="F75" s="23">
        <v>1.2</v>
      </c>
      <c r="G75" s="24">
        <f t="shared" si="6"/>
        <v>1.5</v>
      </c>
      <c r="H75" s="25">
        <v>116.9</v>
      </c>
      <c r="I75" s="23">
        <v>3.95</v>
      </c>
      <c r="J75" s="23">
        <v>0.5</v>
      </c>
      <c r="K75" s="25">
        <v>24.15</v>
      </c>
    </row>
    <row r="76" s="45" customFormat="1" ht="12.75" customHeight="1" spans="1:11">
      <c r="A76" s="19"/>
      <c r="B76" s="19" t="s">
        <v>34</v>
      </c>
      <c r="C76" s="15"/>
      <c r="D76" s="21" t="s">
        <v>37</v>
      </c>
      <c r="E76" s="23" t="s">
        <v>36</v>
      </c>
      <c r="F76" s="23">
        <v>1.5</v>
      </c>
      <c r="G76" s="24">
        <f t="shared" si="6"/>
        <v>1.875</v>
      </c>
      <c r="H76" s="25">
        <v>129</v>
      </c>
      <c r="I76" s="23">
        <v>4.25</v>
      </c>
      <c r="J76" s="23">
        <v>1.65</v>
      </c>
      <c r="K76" s="25">
        <v>21.25</v>
      </c>
    </row>
    <row r="77" s="45" customFormat="1" customHeight="1" spans="1:11">
      <c r="A77" s="20"/>
      <c r="B77" s="20"/>
      <c r="C77" s="29"/>
      <c r="D77" s="30" t="s">
        <v>38</v>
      </c>
      <c r="E77" s="30">
        <v>575</v>
      </c>
      <c r="F77" s="81">
        <f>SUM(F72:F76)</f>
        <v>45.53</v>
      </c>
      <c r="G77" s="31">
        <f>SUM(G72:G76)</f>
        <v>56.905</v>
      </c>
      <c r="H77" s="32">
        <f t="shared" ref="H77:K77" si="7">SUM(H72:H75)</f>
        <v>827</v>
      </c>
      <c r="I77" s="30">
        <f t="shared" si="7"/>
        <v>21.85</v>
      </c>
      <c r="J77" s="30">
        <f t="shared" si="7"/>
        <v>33.73</v>
      </c>
      <c r="K77" s="32">
        <f t="shared" si="7"/>
        <v>108.79</v>
      </c>
    </row>
    <row r="78" s="45" customFormat="1" ht="38.25" spans="1:11">
      <c r="A78" s="19" t="s">
        <v>39</v>
      </c>
      <c r="B78" s="19" t="s">
        <v>40</v>
      </c>
      <c r="C78" s="20" t="s">
        <v>91</v>
      </c>
      <c r="D78" s="21" t="s">
        <v>92</v>
      </c>
      <c r="E78" s="22" t="s">
        <v>43</v>
      </c>
      <c r="F78" s="23">
        <v>8</v>
      </c>
      <c r="G78" s="23">
        <f t="shared" ref="G78:G80" si="8">F78*1.25</f>
        <v>10</v>
      </c>
      <c r="H78" s="25">
        <v>11</v>
      </c>
      <c r="I78" s="23">
        <v>0.55</v>
      </c>
      <c r="J78" s="23">
        <v>0.1</v>
      </c>
      <c r="K78" s="25">
        <v>1.9</v>
      </c>
    </row>
    <row r="79" s="45" customFormat="1" ht="25.5" spans="1:11">
      <c r="A79" s="19"/>
      <c r="B79" s="19" t="s">
        <v>44</v>
      </c>
      <c r="C79" s="20" t="s">
        <v>93</v>
      </c>
      <c r="D79" s="131" t="s">
        <v>94</v>
      </c>
      <c r="E79" s="23" t="s">
        <v>95</v>
      </c>
      <c r="F79" s="23">
        <v>8</v>
      </c>
      <c r="G79" s="23">
        <f t="shared" si="8"/>
        <v>10</v>
      </c>
      <c r="H79" s="25">
        <v>125.15</v>
      </c>
      <c r="I79" s="23">
        <v>2.1</v>
      </c>
      <c r="J79" s="23">
        <v>7.02</v>
      </c>
      <c r="K79" s="25">
        <v>11.36</v>
      </c>
    </row>
    <row r="80" s="45" customFormat="1" ht="25.5" spans="1:11">
      <c r="A80" s="19"/>
      <c r="B80" s="19" t="s">
        <v>48</v>
      </c>
      <c r="C80" s="15" t="s">
        <v>96</v>
      </c>
      <c r="D80" s="42" t="s">
        <v>97</v>
      </c>
      <c r="E80" s="23" t="s">
        <v>98</v>
      </c>
      <c r="F80" s="23">
        <v>44.51</v>
      </c>
      <c r="G80" s="24">
        <f t="shared" si="8"/>
        <v>55.6375</v>
      </c>
      <c r="H80" s="25">
        <v>1475.2</v>
      </c>
      <c r="I80" s="23">
        <v>61.6</v>
      </c>
      <c r="J80" s="23">
        <v>120.4</v>
      </c>
      <c r="K80" s="25">
        <v>38.4</v>
      </c>
    </row>
    <row r="81" s="45" customFormat="1" ht="16.5" customHeight="1" spans="1:11">
      <c r="A81" s="19"/>
      <c r="B81" s="19" t="s">
        <v>30</v>
      </c>
      <c r="C81" s="20" t="s">
        <v>99</v>
      </c>
      <c r="D81" s="33" t="s">
        <v>100</v>
      </c>
      <c r="E81" s="23" t="s">
        <v>60</v>
      </c>
      <c r="F81" s="23">
        <v>6.99</v>
      </c>
      <c r="G81" s="23">
        <v>8.73</v>
      </c>
      <c r="H81" s="25">
        <v>119.2</v>
      </c>
      <c r="I81" s="23">
        <v>0.1</v>
      </c>
      <c r="J81" s="23">
        <v>0.12</v>
      </c>
      <c r="K81" s="25">
        <v>25.1</v>
      </c>
    </row>
    <row r="82" s="45" customFormat="1" customHeight="1" spans="1:11">
      <c r="A82" s="19"/>
      <c r="B82" s="19" t="s">
        <v>34</v>
      </c>
      <c r="C82" s="15"/>
      <c r="D82" s="21" t="s">
        <v>37</v>
      </c>
      <c r="E82" s="23" t="s">
        <v>36</v>
      </c>
      <c r="F82" s="23">
        <v>1.5</v>
      </c>
      <c r="G82" s="24">
        <f t="shared" ref="G82:G87" si="9">F82*1.25</f>
        <v>1.875</v>
      </c>
      <c r="H82" s="25">
        <v>129</v>
      </c>
      <c r="I82" s="23">
        <v>4.25</v>
      </c>
      <c r="J82" s="23">
        <v>1.65</v>
      </c>
      <c r="K82" s="25">
        <v>21.25</v>
      </c>
    </row>
    <row r="83" s="45" customFormat="1" ht="28.5" customHeight="1" spans="1:11">
      <c r="A83" s="19"/>
      <c r="B83" s="19" t="s">
        <v>34</v>
      </c>
      <c r="C83" s="15"/>
      <c r="D83" s="21" t="s">
        <v>35</v>
      </c>
      <c r="E83" s="23" t="s">
        <v>36</v>
      </c>
      <c r="F83" s="23">
        <v>1.2</v>
      </c>
      <c r="G83" s="23">
        <f t="shared" si="9"/>
        <v>1.5</v>
      </c>
      <c r="H83" s="25">
        <v>116.9</v>
      </c>
      <c r="I83" s="23">
        <v>3.95</v>
      </c>
      <c r="J83" s="23">
        <v>0.5</v>
      </c>
      <c r="K83" s="25">
        <v>24.15</v>
      </c>
    </row>
    <row r="84" s="45" customFormat="1" customHeight="1" spans="1:11">
      <c r="A84" s="34"/>
      <c r="B84" s="34"/>
      <c r="C84" s="35"/>
      <c r="D84" s="30" t="s">
        <v>61</v>
      </c>
      <c r="E84" s="30">
        <v>940</v>
      </c>
      <c r="F84" s="30">
        <f>SUM(F78:F83)</f>
        <v>70.2</v>
      </c>
      <c r="G84" s="31">
        <v>87.75</v>
      </c>
      <c r="H84" s="32">
        <f t="shared" ref="H84:K84" si="10">SUM(H78:H83)</f>
        <v>1976.45</v>
      </c>
      <c r="I84" s="30">
        <f t="shared" si="10"/>
        <v>72.55</v>
      </c>
      <c r="J84" s="30">
        <f t="shared" si="10"/>
        <v>129.79</v>
      </c>
      <c r="K84" s="32">
        <f t="shared" si="10"/>
        <v>122.16</v>
      </c>
    </row>
    <row r="85" s="45" customFormat="1" ht="24.75" customHeight="1" spans="1:11">
      <c r="A85" s="19" t="s">
        <v>62</v>
      </c>
      <c r="B85" s="19" t="s">
        <v>63</v>
      </c>
      <c r="C85" s="20"/>
      <c r="D85" s="21" t="s">
        <v>101</v>
      </c>
      <c r="E85" s="22" t="s">
        <v>102</v>
      </c>
      <c r="F85" s="23">
        <v>10.3</v>
      </c>
      <c r="G85" s="24">
        <v>12.87</v>
      </c>
      <c r="H85" s="25">
        <v>244.5</v>
      </c>
      <c r="I85" s="23">
        <v>0.6</v>
      </c>
      <c r="J85" s="23">
        <v>0.1</v>
      </c>
      <c r="K85" s="25">
        <v>59.85</v>
      </c>
    </row>
    <row r="86" s="45" customFormat="1" customHeight="1" spans="1:11">
      <c r="A86" s="19"/>
      <c r="B86" s="19" t="s">
        <v>65</v>
      </c>
      <c r="C86" s="15"/>
      <c r="D86" s="21" t="s">
        <v>103</v>
      </c>
      <c r="E86" s="23" t="s">
        <v>68</v>
      </c>
      <c r="F86" s="23">
        <v>22.5</v>
      </c>
      <c r="G86" s="24">
        <f t="shared" si="9"/>
        <v>28.125</v>
      </c>
      <c r="H86" s="25">
        <v>44</v>
      </c>
      <c r="I86" s="23">
        <v>1.41</v>
      </c>
      <c r="J86" s="23">
        <v>0.18</v>
      </c>
      <c r="K86" s="25">
        <v>17.63</v>
      </c>
    </row>
    <row r="87" s="45" customFormat="1" ht="38.25" spans="1:11">
      <c r="A87" s="19"/>
      <c r="B87" s="19" t="s">
        <v>69</v>
      </c>
      <c r="C87" s="20"/>
      <c r="D87" s="21" t="s">
        <v>70</v>
      </c>
      <c r="E87" s="23" t="s">
        <v>68</v>
      </c>
      <c r="F87" s="23">
        <v>16</v>
      </c>
      <c r="G87" s="23">
        <f t="shared" si="9"/>
        <v>20</v>
      </c>
      <c r="H87" s="25">
        <v>83.4</v>
      </c>
      <c r="I87" s="23">
        <v>0.1</v>
      </c>
      <c r="J87" s="23">
        <v>0.2</v>
      </c>
      <c r="K87" s="25">
        <v>19.6</v>
      </c>
    </row>
    <row r="88" s="45" customFormat="1" customHeight="1" spans="1:11">
      <c r="A88" s="20"/>
      <c r="B88" s="20"/>
      <c r="C88" s="29"/>
      <c r="D88" s="30" t="s">
        <v>71</v>
      </c>
      <c r="E88" s="30">
        <v>425</v>
      </c>
      <c r="F88" s="81">
        <f>SUM(F85:F87)</f>
        <v>48.8</v>
      </c>
      <c r="G88" s="132">
        <f>SUM(G85:G87)</f>
        <v>60.995</v>
      </c>
      <c r="H88" s="32">
        <f t="shared" ref="H88:K88" si="11">SUM(H85:H87)</f>
        <v>371.9</v>
      </c>
      <c r="I88" s="30">
        <f t="shared" si="11"/>
        <v>2.11</v>
      </c>
      <c r="J88" s="30">
        <f t="shared" si="11"/>
        <v>0.48</v>
      </c>
      <c r="K88" s="32">
        <f t="shared" si="11"/>
        <v>97.08</v>
      </c>
    </row>
    <row r="89" s="45" customFormat="1" ht="24" customHeight="1" spans="1:11">
      <c r="A89" s="20"/>
      <c r="B89" s="20"/>
      <c r="C89" s="29"/>
      <c r="D89" s="30" t="s">
        <v>104</v>
      </c>
      <c r="E89" s="30">
        <f t="shared" ref="E89:K89" si="12">E88+E84+E77</f>
        <v>1940</v>
      </c>
      <c r="F89" s="30">
        <f t="shared" si="12"/>
        <v>164.53</v>
      </c>
      <c r="G89" s="30">
        <v>205.66</v>
      </c>
      <c r="H89" s="32">
        <f t="shared" si="12"/>
        <v>3175.35</v>
      </c>
      <c r="I89" s="30">
        <f t="shared" si="12"/>
        <v>96.51</v>
      </c>
      <c r="J89" s="30">
        <f t="shared" si="12"/>
        <v>164</v>
      </c>
      <c r="K89" s="32">
        <f t="shared" si="12"/>
        <v>328.03</v>
      </c>
    </row>
    <row r="90" s="40" customFormat="1" ht="26.1" customHeight="1" spans="1:11">
      <c r="A90" s="38" t="s">
        <v>73</v>
      </c>
      <c r="B90" s="38"/>
      <c r="C90" s="38"/>
      <c r="D90" s="38"/>
      <c r="E90" s="38"/>
      <c r="F90" s="38"/>
      <c r="G90" s="38"/>
      <c r="H90" s="38"/>
      <c r="I90" s="38"/>
      <c r="J90" s="38"/>
      <c r="K90" s="38"/>
    </row>
    <row r="91" s="40" customFormat="1" ht="12.75" spans="1:2">
      <c r="A91" s="39"/>
      <c r="B91" s="39"/>
    </row>
    <row r="92" s="40" customFormat="1" ht="12.75" spans="1:3">
      <c r="A92" s="41"/>
      <c r="B92" s="41"/>
      <c r="C92" s="40" t="s">
        <v>74</v>
      </c>
    </row>
    <row r="93" s="40" customFormat="1" ht="12.75" spans="1:2">
      <c r="A93" s="41"/>
      <c r="B93" s="41"/>
    </row>
    <row r="94" s="40" customFormat="1" ht="12.75" spans="1:3">
      <c r="A94" s="41"/>
      <c r="B94" s="41"/>
      <c r="C94" s="40" t="s">
        <v>75</v>
      </c>
    </row>
    <row r="95" s="40" customFormat="1" ht="12.75" spans="1:2">
      <c r="A95" s="41"/>
      <c r="B95" s="41"/>
    </row>
    <row r="96" s="40" customFormat="1" ht="12.75" spans="3:4">
      <c r="C96" s="40" t="s">
        <v>76</v>
      </c>
      <c r="D96" s="41"/>
    </row>
    <row r="97" s="40" customFormat="1" ht="12.75" spans="1:2">
      <c r="A97" s="41"/>
      <c r="B97" s="41"/>
    </row>
    <row r="98" s="40" customFormat="1" ht="12.75" spans="3:3">
      <c r="C98" s="40" t="s">
        <v>77</v>
      </c>
    </row>
    <row r="99" s="40" customFormat="1" ht="12.75"/>
    <row r="100" s="40" customFormat="1" ht="12.75"/>
    <row r="101" s="40" customFormat="1" ht="12.75"/>
    <row r="102" s="40" customFormat="1" ht="12.75"/>
    <row r="103" s="40" customFormat="1" ht="12.75"/>
    <row r="104" s="40" customFormat="1" ht="12.75"/>
    <row r="105" s="40" customFormat="1" ht="12.75"/>
    <row r="106" s="40" customFormat="1" ht="12.75"/>
    <row r="107" s="40" customFormat="1" ht="12.75"/>
    <row r="108" s="40" customFormat="1" ht="12.75"/>
    <row r="109" s="40" customFormat="1" ht="12.75"/>
    <row r="110" s="40" customFormat="1" ht="12.75"/>
    <row r="111" s="40" customFormat="1" ht="12.75"/>
    <row r="112" s="40" customFormat="1" ht="12.75"/>
    <row r="113" s="40" customFormat="1" ht="12.75"/>
    <row r="114" s="40" customFormat="1" ht="12.75"/>
    <row r="115" s="40" customFormat="1" ht="12.75"/>
    <row r="116" s="40" customFormat="1" ht="12.75"/>
    <row r="117" s="40" customFormat="1" ht="12.75"/>
    <row r="118" s="40" customFormat="1" ht="12.75"/>
    <row r="119" s="40" customFormat="1" ht="12.75"/>
    <row r="120" s="40" customFormat="1" ht="12.75"/>
    <row r="121" s="40" customFormat="1" ht="12.75"/>
    <row r="122" s="40" customFormat="1" ht="12.75"/>
    <row r="123" s="40" customFormat="1" ht="12.75"/>
    <row r="124" s="40" customFormat="1" ht="12.75" spans="2:9">
      <c r="B124" s="2" t="s">
        <v>0</v>
      </c>
      <c r="C124" s="4"/>
      <c r="H124" s="2" t="s">
        <v>1</v>
      </c>
      <c r="I124" s="4"/>
    </row>
    <row r="125" s="40" customFormat="1" ht="12.75" spans="2:10">
      <c r="B125" s="2" t="s">
        <v>2</v>
      </c>
      <c r="C125" s="4"/>
      <c r="H125" s="2" t="s">
        <v>78</v>
      </c>
      <c r="I125" s="4"/>
      <c r="J125" s="4"/>
    </row>
    <row r="126" s="40" customFormat="1" ht="12.75" spans="2:3">
      <c r="B126" s="2" t="s">
        <v>4</v>
      </c>
      <c r="C126" s="4"/>
    </row>
    <row r="127" s="40" customFormat="1" ht="12.75"/>
    <row r="128" s="40" customFormat="1" ht="12.75"/>
    <row r="129" s="40" customFormat="1" ht="12.75" spans="1:11">
      <c r="A129" s="5"/>
      <c r="B129" s="5"/>
      <c r="C129" s="5"/>
      <c r="D129" s="5"/>
      <c r="E129" s="5"/>
      <c r="F129" s="5"/>
      <c r="G129" s="5"/>
      <c r="H129" s="6"/>
      <c r="I129" s="6"/>
      <c r="J129" s="6"/>
      <c r="K129" s="6"/>
    </row>
    <row r="130" s="40" customFormat="1" ht="12.75" spans="1:11">
      <c r="A130" s="5"/>
      <c r="B130" s="5"/>
      <c r="C130" s="5"/>
      <c r="D130" s="5"/>
      <c r="E130" s="5"/>
      <c r="F130" s="5"/>
      <c r="G130" s="5"/>
      <c r="H130" s="6"/>
      <c r="I130" s="6"/>
      <c r="J130" s="6"/>
      <c r="K130" s="6"/>
    </row>
    <row r="131" s="40" customFormat="1" ht="12.75" spans="1:11">
      <c r="A131" s="5"/>
      <c r="B131" s="5"/>
      <c r="C131" s="5"/>
      <c r="D131" s="5"/>
      <c r="E131" s="5"/>
      <c r="F131" s="5"/>
      <c r="G131" s="5"/>
      <c r="H131" s="129" t="s">
        <v>105</v>
      </c>
      <c r="I131" s="7"/>
      <c r="J131" s="7"/>
      <c r="K131" s="7"/>
    </row>
    <row r="132" s="40" customFormat="1" ht="12.75" spans="1:11">
      <c r="A132" s="5" t="s">
        <v>6</v>
      </c>
      <c r="B132" s="8"/>
      <c r="C132" s="9"/>
      <c r="D132" s="10"/>
      <c r="E132" s="5" t="s">
        <v>7</v>
      </c>
      <c r="F132" s="5"/>
      <c r="G132" s="11"/>
      <c r="H132" s="5"/>
      <c r="I132" s="5"/>
      <c r="J132" s="5" t="s">
        <v>8</v>
      </c>
      <c r="K132" s="133" t="s">
        <v>211</v>
      </c>
    </row>
    <row r="133" s="40" customFormat="1" ht="7.5" customHeight="1" spans="1:1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</row>
    <row r="134" s="45" customFormat="1" customHeight="1" spans="1:11">
      <c r="A134" s="12" t="s">
        <v>9</v>
      </c>
      <c r="B134" s="13" t="s">
        <v>10</v>
      </c>
      <c r="C134" s="14" t="s">
        <v>11</v>
      </c>
      <c r="D134" s="15" t="s">
        <v>12</v>
      </c>
      <c r="E134" s="15" t="s">
        <v>13</v>
      </c>
      <c r="F134" s="16" t="s">
        <v>14</v>
      </c>
      <c r="G134" s="16" t="s">
        <v>15</v>
      </c>
      <c r="H134" s="17" t="s">
        <v>16</v>
      </c>
      <c r="I134" s="15" t="s">
        <v>17</v>
      </c>
      <c r="J134" s="15"/>
      <c r="K134" s="15"/>
    </row>
    <row r="135" s="45" customFormat="1" ht="25.5" customHeight="1" spans="1:11">
      <c r="A135" s="12"/>
      <c r="B135" s="13"/>
      <c r="C135" s="14"/>
      <c r="D135" s="15"/>
      <c r="E135" s="15"/>
      <c r="F135" s="18"/>
      <c r="G135" s="18"/>
      <c r="H135" s="17"/>
      <c r="I135" s="15" t="s">
        <v>18</v>
      </c>
      <c r="J135" s="15" t="s">
        <v>19</v>
      </c>
      <c r="K135" s="15" t="s">
        <v>20</v>
      </c>
    </row>
    <row r="136" s="45" customFormat="1" ht="38.25" spans="1:11">
      <c r="A136" s="19" t="s">
        <v>21</v>
      </c>
      <c r="B136" s="19" t="s">
        <v>40</v>
      </c>
      <c r="C136" s="20" t="s">
        <v>41</v>
      </c>
      <c r="D136" s="21" t="s">
        <v>92</v>
      </c>
      <c r="E136" s="22" t="s">
        <v>43</v>
      </c>
      <c r="F136" s="24">
        <v>8</v>
      </c>
      <c r="G136" s="23">
        <f t="shared" ref="G136:G138" si="13">F136*1.25</f>
        <v>10</v>
      </c>
      <c r="H136" s="25">
        <v>11</v>
      </c>
      <c r="I136" s="23">
        <v>0.55</v>
      </c>
      <c r="J136" s="23">
        <v>0.1</v>
      </c>
      <c r="K136" s="25">
        <v>1.9</v>
      </c>
    </row>
    <row r="137" s="45" customFormat="1" ht="27" customHeight="1" spans="1:11">
      <c r="A137" s="20"/>
      <c r="B137" s="20" t="s">
        <v>48</v>
      </c>
      <c r="C137" s="20" t="s">
        <v>106</v>
      </c>
      <c r="D137" s="42" t="s">
        <v>107</v>
      </c>
      <c r="E137" s="43" t="s">
        <v>108</v>
      </c>
      <c r="F137" s="24">
        <v>20.4</v>
      </c>
      <c r="G137" s="23">
        <f t="shared" si="13"/>
        <v>25.5</v>
      </c>
      <c r="H137" s="25">
        <v>130</v>
      </c>
      <c r="I137" s="136">
        <v>13.84</v>
      </c>
      <c r="J137" s="20">
        <v>15.34</v>
      </c>
      <c r="K137" s="136">
        <v>9.14</v>
      </c>
    </row>
    <row r="138" s="45" customFormat="1" ht="25.5" spans="1:11">
      <c r="A138" s="19"/>
      <c r="B138" s="19" t="s">
        <v>54</v>
      </c>
      <c r="C138" s="20" t="s">
        <v>109</v>
      </c>
      <c r="D138" s="21" t="s">
        <v>110</v>
      </c>
      <c r="E138" s="27" t="s">
        <v>60</v>
      </c>
      <c r="F138" s="27">
        <v>14.4</v>
      </c>
      <c r="G138" s="23">
        <f t="shared" si="13"/>
        <v>18</v>
      </c>
      <c r="H138" s="25">
        <v>230.47</v>
      </c>
      <c r="I138" s="23">
        <v>4.13</v>
      </c>
      <c r="J138" s="23">
        <v>12.2</v>
      </c>
      <c r="K138" s="25">
        <v>24</v>
      </c>
    </row>
    <row r="139" s="45" customFormat="1" ht="26.25" customHeight="1" spans="1:11">
      <c r="A139" s="19"/>
      <c r="B139" s="19" t="s">
        <v>30</v>
      </c>
      <c r="C139" s="20" t="s">
        <v>111</v>
      </c>
      <c r="D139" s="21" t="s">
        <v>112</v>
      </c>
      <c r="E139" s="23" t="s">
        <v>60</v>
      </c>
      <c r="F139" s="23">
        <v>3.19</v>
      </c>
      <c r="G139" s="24">
        <v>3.98</v>
      </c>
      <c r="H139" s="25">
        <v>132.8</v>
      </c>
      <c r="I139" s="23">
        <v>0.66</v>
      </c>
      <c r="J139" s="23">
        <v>0.09</v>
      </c>
      <c r="K139" s="25">
        <v>32.01</v>
      </c>
    </row>
    <row r="140" s="45" customFormat="1" ht="24" customHeight="1" spans="1:11">
      <c r="A140" s="19"/>
      <c r="B140" s="19" t="s">
        <v>34</v>
      </c>
      <c r="C140" s="15"/>
      <c r="D140" s="21" t="s">
        <v>35</v>
      </c>
      <c r="E140" s="23" t="s">
        <v>36</v>
      </c>
      <c r="F140" s="23">
        <v>1.2</v>
      </c>
      <c r="G140" s="24">
        <f t="shared" ref="G140:G144" si="14">F140*1.25</f>
        <v>1.5</v>
      </c>
      <c r="H140" s="25">
        <v>116.9</v>
      </c>
      <c r="I140" s="23">
        <v>3.95</v>
      </c>
      <c r="J140" s="23">
        <v>0.5</v>
      </c>
      <c r="K140" s="25">
        <v>24.15</v>
      </c>
    </row>
    <row r="141" s="45" customFormat="1" ht="12.75" customHeight="1" spans="1:11">
      <c r="A141" s="19"/>
      <c r="B141" s="19" t="s">
        <v>34</v>
      </c>
      <c r="C141" s="15"/>
      <c r="D141" s="21" t="s">
        <v>37</v>
      </c>
      <c r="E141" s="23" t="s">
        <v>36</v>
      </c>
      <c r="F141" s="23">
        <v>1.5</v>
      </c>
      <c r="G141" s="24">
        <f t="shared" si="14"/>
        <v>1.875</v>
      </c>
      <c r="H141" s="25">
        <v>129</v>
      </c>
      <c r="I141" s="23">
        <v>4.25</v>
      </c>
      <c r="J141" s="23">
        <v>1.65</v>
      </c>
      <c r="K141" s="25">
        <v>21.25</v>
      </c>
    </row>
    <row r="142" s="45" customFormat="1" ht="12.75" spans="1:11">
      <c r="A142" s="20"/>
      <c r="B142" s="20"/>
      <c r="C142" s="29"/>
      <c r="D142" s="30" t="s">
        <v>38</v>
      </c>
      <c r="E142" s="30">
        <v>685</v>
      </c>
      <c r="F142" s="31">
        <f>SUM(F136:F141)</f>
        <v>48.69</v>
      </c>
      <c r="G142" s="31">
        <f>SUM(G136:G141)</f>
        <v>60.855</v>
      </c>
      <c r="H142" s="32">
        <v>750.17</v>
      </c>
      <c r="I142" s="30">
        <v>27.38</v>
      </c>
      <c r="J142" s="30">
        <v>29.88</v>
      </c>
      <c r="K142" s="32">
        <v>112.45</v>
      </c>
    </row>
    <row r="143" s="45" customFormat="1" ht="38.25" spans="1:11">
      <c r="A143" s="19" t="s">
        <v>39</v>
      </c>
      <c r="B143" s="19" t="s">
        <v>40</v>
      </c>
      <c r="C143" s="20" t="s">
        <v>113</v>
      </c>
      <c r="D143" s="21" t="s">
        <v>114</v>
      </c>
      <c r="E143" s="22" t="s">
        <v>43</v>
      </c>
      <c r="F143" s="24">
        <v>6.4</v>
      </c>
      <c r="G143" s="23">
        <f t="shared" si="14"/>
        <v>8</v>
      </c>
      <c r="H143" s="25">
        <v>5</v>
      </c>
      <c r="I143" s="23">
        <v>0.4</v>
      </c>
      <c r="J143" s="23">
        <v>0.05</v>
      </c>
      <c r="K143" s="25">
        <v>0.85</v>
      </c>
    </row>
    <row r="144" s="45" customFormat="1" ht="12.75" customHeight="1" spans="1:11">
      <c r="A144" s="19"/>
      <c r="B144" s="19" t="s">
        <v>44</v>
      </c>
      <c r="C144" s="20" t="s">
        <v>115</v>
      </c>
      <c r="D144" s="21" t="s">
        <v>116</v>
      </c>
      <c r="E144" s="23" t="s">
        <v>47</v>
      </c>
      <c r="F144" s="24">
        <v>8</v>
      </c>
      <c r="G144" s="23">
        <f t="shared" si="14"/>
        <v>10</v>
      </c>
      <c r="H144" s="25">
        <v>107.25</v>
      </c>
      <c r="I144" s="23">
        <v>2.02</v>
      </c>
      <c r="J144" s="23">
        <v>5.09</v>
      </c>
      <c r="K144" s="25">
        <v>11.98</v>
      </c>
    </row>
    <row r="145" s="45" customFormat="1" ht="25.5" spans="1:11">
      <c r="A145" s="19"/>
      <c r="B145" s="19" t="s">
        <v>48</v>
      </c>
      <c r="C145" s="15" t="s">
        <v>117</v>
      </c>
      <c r="D145" s="42" t="s">
        <v>118</v>
      </c>
      <c r="E145" s="23" t="s">
        <v>119</v>
      </c>
      <c r="F145" s="24">
        <v>38.51</v>
      </c>
      <c r="G145" s="23">
        <v>48.13</v>
      </c>
      <c r="H145" s="25">
        <v>580</v>
      </c>
      <c r="I145" s="23">
        <v>30.4</v>
      </c>
      <c r="J145" s="23">
        <v>46.2</v>
      </c>
      <c r="K145" s="25">
        <v>10.24</v>
      </c>
    </row>
    <row r="146" s="45" customFormat="1" ht="38.25" spans="1:11">
      <c r="A146" s="20"/>
      <c r="B146" s="20" t="s">
        <v>54</v>
      </c>
      <c r="C146" s="20" t="s">
        <v>55</v>
      </c>
      <c r="D146" s="134" t="s">
        <v>56</v>
      </c>
      <c r="E146" s="27" t="s">
        <v>57</v>
      </c>
      <c r="F146" s="135">
        <v>7.03</v>
      </c>
      <c r="G146" s="24">
        <f t="shared" ref="G146:G149" si="15">F146*1.25</f>
        <v>8.7875</v>
      </c>
      <c r="H146" s="25">
        <v>325</v>
      </c>
      <c r="I146" s="23">
        <v>11.46</v>
      </c>
      <c r="J146" s="23">
        <v>8.12</v>
      </c>
      <c r="K146" s="25">
        <v>51.52</v>
      </c>
    </row>
    <row r="147" s="45" customFormat="1" ht="25.5" spans="1:11">
      <c r="A147" s="19"/>
      <c r="B147" s="19" t="s">
        <v>30</v>
      </c>
      <c r="C147" s="20" t="s">
        <v>58</v>
      </c>
      <c r="D147" s="33" t="s">
        <v>120</v>
      </c>
      <c r="E147" s="23" t="s">
        <v>60</v>
      </c>
      <c r="F147" s="24">
        <v>4.4</v>
      </c>
      <c r="G147" s="23">
        <f t="shared" si="15"/>
        <v>5.5</v>
      </c>
      <c r="H147" s="25">
        <v>114.6</v>
      </c>
      <c r="I147" s="23">
        <v>0.16</v>
      </c>
      <c r="J147" s="23">
        <v>0.16</v>
      </c>
      <c r="K147" s="23">
        <v>27.88</v>
      </c>
    </row>
    <row r="148" s="45" customFormat="1" customHeight="1" spans="1:11">
      <c r="A148" s="19"/>
      <c r="B148" s="19" t="s">
        <v>34</v>
      </c>
      <c r="C148" s="15"/>
      <c r="D148" s="21" t="s">
        <v>37</v>
      </c>
      <c r="E148" s="23" t="s">
        <v>36</v>
      </c>
      <c r="F148" s="24">
        <v>1.5</v>
      </c>
      <c r="G148" s="24">
        <f t="shared" si="15"/>
        <v>1.875</v>
      </c>
      <c r="H148" s="25">
        <v>129</v>
      </c>
      <c r="I148" s="23">
        <v>4.25</v>
      </c>
      <c r="J148" s="23">
        <v>1.65</v>
      </c>
      <c r="K148" s="25">
        <v>21.25</v>
      </c>
    </row>
    <row r="149" s="45" customFormat="1" customHeight="1" spans="1:11">
      <c r="A149" s="19"/>
      <c r="B149" s="19" t="s">
        <v>34</v>
      </c>
      <c r="C149" s="15"/>
      <c r="D149" s="21" t="s">
        <v>35</v>
      </c>
      <c r="E149" s="23" t="s">
        <v>36</v>
      </c>
      <c r="F149" s="24">
        <v>1.2</v>
      </c>
      <c r="G149" s="23">
        <f t="shared" si="15"/>
        <v>1.5</v>
      </c>
      <c r="H149" s="25">
        <v>116.9</v>
      </c>
      <c r="I149" s="23">
        <v>3.95</v>
      </c>
      <c r="J149" s="23">
        <v>0.5</v>
      </c>
      <c r="K149" s="25">
        <v>24.15</v>
      </c>
    </row>
    <row r="150" s="45" customFormat="1" customHeight="1" spans="1:11">
      <c r="A150" s="34"/>
      <c r="B150" s="34"/>
      <c r="C150" s="35"/>
      <c r="D150" s="30" t="s">
        <v>61</v>
      </c>
      <c r="E150" s="30">
        <v>1031</v>
      </c>
      <c r="F150" s="31">
        <f>SUM(F143:F149)</f>
        <v>67.04</v>
      </c>
      <c r="G150" s="132">
        <f>SUM(G143:G149)</f>
        <v>83.7925</v>
      </c>
      <c r="H150" s="32">
        <f t="shared" ref="H150:K150" si="16">SUM(H143:H149)</f>
        <v>1377.75</v>
      </c>
      <c r="I150" s="30">
        <f t="shared" si="16"/>
        <v>52.64</v>
      </c>
      <c r="J150" s="30">
        <f t="shared" si="16"/>
        <v>61.77</v>
      </c>
      <c r="K150" s="32">
        <f t="shared" si="16"/>
        <v>147.87</v>
      </c>
    </row>
    <row r="151" s="45" customFormat="1" ht="38.25" spans="1:11">
      <c r="A151" s="19" t="s">
        <v>62</v>
      </c>
      <c r="B151" s="28" t="s">
        <v>69</v>
      </c>
      <c r="C151" s="20"/>
      <c r="D151" s="21" t="s">
        <v>70</v>
      </c>
      <c r="E151" s="23" t="s">
        <v>60</v>
      </c>
      <c r="F151" s="23">
        <v>16</v>
      </c>
      <c r="G151" s="23">
        <f t="shared" ref="G151:G153" si="17">F151*1.25</f>
        <v>20</v>
      </c>
      <c r="H151" s="25">
        <v>83.4</v>
      </c>
      <c r="I151" s="23">
        <v>0.1</v>
      </c>
      <c r="J151" s="23">
        <v>0.2</v>
      </c>
      <c r="K151" s="25">
        <v>19.6</v>
      </c>
    </row>
    <row r="152" s="45" customFormat="1" ht="13.15" customHeight="1" spans="1:11">
      <c r="A152" s="19"/>
      <c r="B152" s="19" t="s">
        <v>65</v>
      </c>
      <c r="C152" s="15" t="s">
        <v>66</v>
      </c>
      <c r="D152" s="21" t="s">
        <v>67</v>
      </c>
      <c r="E152" s="23" t="s">
        <v>68</v>
      </c>
      <c r="F152" s="23">
        <v>13.44</v>
      </c>
      <c r="G152" s="23">
        <f t="shared" si="17"/>
        <v>16.8</v>
      </c>
      <c r="H152" s="106">
        <v>60.45</v>
      </c>
      <c r="I152" s="111">
        <v>0.6</v>
      </c>
      <c r="J152" s="111">
        <v>0.6</v>
      </c>
      <c r="K152" s="106">
        <v>13.35</v>
      </c>
    </row>
    <row r="153" s="45" customFormat="1" ht="25.5" customHeight="1" spans="1:11">
      <c r="A153" s="20"/>
      <c r="B153" s="19" t="s">
        <v>63</v>
      </c>
      <c r="C153" s="20" t="s">
        <v>121</v>
      </c>
      <c r="D153" s="42" t="s">
        <v>122</v>
      </c>
      <c r="E153" s="136" t="s">
        <v>29</v>
      </c>
      <c r="F153" s="136">
        <v>19.36</v>
      </c>
      <c r="G153" s="23">
        <f t="shared" si="17"/>
        <v>24.2</v>
      </c>
      <c r="H153" s="25">
        <v>640</v>
      </c>
      <c r="I153" s="23">
        <v>13.2</v>
      </c>
      <c r="J153" s="23">
        <v>28.72</v>
      </c>
      <c r="K153" s="23">
        <v>82.26</v>
      </c>
    </row>
    <row r="154" s="45" customFormat="1" ht="12.75" spans="1:11">
      <c r="A154" s="20"/>
      <c r="B154" s="20"/>
      <c r="C154" s="29"/>
      <c r="D154" s="30" t="s">
        <v>71</v>
      </c>
      <c r="E154" s="30">
        <v>450</v>
      </c>
      <c r="F154" s="30">
        <f>SUM(F151:F153)</f>
        <v>48.8</v>
      </c>
      <c r="G154" s="132">
        <f>SUM(G151:G153)</f>
        <v>61</v>
      </c>
      <c r="H154" s="32">
        <f t="shared" ref="H154:K154" si="18">SUM(H151:H153)</f>
        <v>783.85</v>
      </c>
      <c r="I154" s="30">
        <f t="shared" si="18"/>
        <v>13.9</v>
      </c>
      <c r="J154" s="30">
        <f t="shared" si="18"/>
        <v>29.52</v>
      </c>
      <c r="K154" s="32">
        <f t="shared" si="18"/>
        <v>115.21</v>
      </c>
    </row>
    <row r="155" s="45" customFormat="1" ht="12.75" spans="1:11">
      <c r="A155" s="20"/>
      <c r="B155" s="20"/>
      <c r="C155" s="29"/>
      <c r="D155" s="30" t="s">
        <v>123</v>
      </c>
      <c r="E155" s="30">
        <f t="shared" ref="E155:K155" si="19">E154+E150+E142</f>
        <v>2166</v>
      </c>
      <c r="F155" s="31">
        <f t="shared" si="19"/>
        <v>164.53</v>
      </c>
      <c r="G155" s="30">
        <v>205.66</v>
      </c>
      <c r="H155" s="32">
        <f t="shared" si="19"/>
        <v>2911.77</v>
      </c>
      <c r="I155" s="30">
        <f t="shared" si="19"/>
        <v>93.92</v>
      </c>
      <c r="J155" s="30">
        <f t="shared" si="19"/>
        <v>121.17</v>
      </c>
      <c r="K155" s="32">
        <f t="shared" si="19"/>
        <v>375.53</v>
      </c>
    </row>
    <row r="156" s="40" customFormat="1" ht="26.1" customHeight="1" spans="1:11">
      <c r="A156" s="38" t="s">
        <v>73</v>
      </c>
      <c r="B156" s="38"/>
      <c r="C156" s="38"/>
      <c r="D156" s="38"/>
      <c r="E156" s="38"/>
      <c r="F156" s="38"/>
      <c r="G156" s="38"/>
      <c r="H156" s="38"/>
      <c r="I156" s="38"/>
      <c r="J156" s="38"/>
      <c r="K156" s="38"/>
    </row>
    <row r="157" s="40" customFormat="1" ht="12.75" spans="1:2">
      <c r="A157" s="39"/>
      <c r="B157" s="39"/>
    </row>
    <row r="158" s="40" customFormat="1" ht="12.75" spans="1:3">
      <c r="A158" s="41"/>
      <c r="B158" s="41"/>
      <c r="C158" s="40" t="s">
        <v>74</v>
      </c>
    </row>
    <row r="159" s="40" customFormat="1" ht="12.75" spans="1:7">
      <c r="A159" s="41"/>
      <c r="B159" s="41"/>
      <c r="G159" s="137"/>
    </row>
    <row r="160" s="40" customFormat="1" ht="12.75" spans="1:3">
      <c r="A160" s="41"/>
      <c r="B160" s="41"/>
      <c r="C160" s="40" t="s">
        <v>75</v>
      </c>
    </row>
    <row r="161" s="40" customFormat="1" ht="12.75" spans="1:2">
      <c r="A161" s="41"/>
      <c r="B161" s="41"/>
    </row>
    <row r="162" s="40" customFormat="1" ht="12.75" spans="3:4">
      <c r="C162" s="40" t="s">
        <v>76</v>
      </c>
      <c r="D162" s="41"/>
    </row>
    <row r="163" s="40" customFormat="1" ht="12.75" spans="1:2">
      <c r="A163" s="41"/>
      <c r="B163" s="41"/>
    </row>
    <row r="164" s="40" customFormat="1" ht="12.75" spans="3:3">
      <c r="C164" s="40" t="s">
        <v>77</v>
      </c>
    </row>
    <row r="165" s="40" customFormat="1" ht="12.75"/>
    <row r="166" s="40" customFormat="1" ht="12.75"/>
    <row r="167" s="40" customFormat="1" ht="12.75"/>
    <row r="168" s="40" customFormat="1" ht="12.75"/>
    <row r="169" s="40" customFormat="1" ht="12.75"/>
    <row r="170" s="40" customFormat="1" ht="12.75"/>
    <row r="171" s="40" customFormat="1" ht="12.75"/>
    <row r="172" s="40" customFormat="1" ht="12.75"/>
    <row r="173" s="40" customFormat="1" ht="12.75"/>
    <row r="174" s="40" customFormat="1" ht="12.75"/>
    <row r="175" s="40" customFormat="1" ht="12.75"/>
    <row r="176" s="40" customFormat="1" ht="12.75"/>
    <row r="177" s="40" customFormat="1" ht="12.75"/>
    <row r="178" s="40" customFormat="1" ht="12.75"/>
    <row r="179" s="40" customFormat="1" ht="12.75"/>
    <row r="180" s="40" customFormat="1" ht="12.75"/>
    <row r="181" s="40" customFormat="1" ht="12.75"/>
    <row r="182" s="40" customFormat="1" ht="12.75"/>
    <row r="183" s="40" customFormat="1" ht="12.75"/>
    <row r="184" s="40" customFormat="1" ht="12.75"/>
    <row r="185" s="40" customFormat="1" ht="12.75"/>
    <row r="186" s="40" customFormat="1" ht="12.75"/>
    <row r="187" s="40" customFormat="1" ht="12.75" spans="2:3">
      <c r="B187" s="2" t="s">
        <v>0</v>
      </c>
      <c r="C187" s="4"/>
    </row>
    <row r="188" s="40" customFormat="1" ht="12.75" spans="2:9">
      <c r="B188" s="2" t="s">
        <v>2</v>
      </c>
      <c r="C188" s="4"/>
      <c r="H188" s="2" t="s">
        <v>1</v>
      </c>
      <c r="I188" s="4"/>
    </row>
    <row r="189" s="40" customFormat="1" ht="12.75" spans="2:10">
      <c r="B189" s="2" t="s">
        <v>4</v>
      </c>
      <c r="C189" s="4"/>
      <c r="H189" s="2" t="s">
        <v>78</v>
      </c>
      <c r="I189" s="4"/>
      <c r="J189" s="4"/>
    </row>
    <row r="190" s="40" customFormat="1" ht="12.75"/>
    <row r="191" s="40" customFormat="1" ht="12.75"/>
    <row r="192" s="40" customFormat="1" ht="12.75"/>
    <row r="193" s="40" customFormat="1" ht="12.75"/>
    <row r="194" s="40" customFormat="1" ht="12.75" spans="1:11">
      <c r="A194" s="5"/>
      <c r="B194" s="5"/>
      <c r="C194" s="5"/>
      <c r="D194" s="5"/>
      <c r="E194" s="5"/>
      <c r="F194" s="5"/>
      <c r="G194" s="5"/>
      <c r="H194" s="6"/>
      <c r="I194" s="6"/>
      <c r="J194" s="6"/>
      <c r="K194" s="6"/>
    </row>
    <row r="195" s="40" customFormat="1" ht="12.75" spans="1:11">
      <c r="A195" s="5"/>
      <c r="B195" s="5"/>
      <c r="C195" s="5"/>
      <c r="D195" s="5"/>
      <c r="E195" s="5"/>
      <c r="F195" s="5"/>
      <c r="G195" s="5"/>
      <c r="H195" s="6"/>
      <c r="I195" s="6"/>
      <c r="J195" s="6"/>
      <c r="K195" s="6"/>
    </row>
    <row r="196" s="40" customFormat="1" ht="12.75" spans="1:11">
      <c r="A196" s="5"/>
      <c r="B196" s="5"/>
      <c r="C196" s="5"/>
      <c r="D196" s="5"/>
      <c r="E196" s="5"/>
      <c r="F196" s="5"/>
      <c r="G196" s="5"/>
      <c r="H196" s="129" t="s">
        <v>124</v>
      </c>
      <c r="I196" s="7"/>
      <c r="J196" s="7"/>
      <c r="K196" s="7"/>
    </row>
    <row r="197" s="40" customFormat="1" ht="12.75" spans="1:11">
      <c r="A197" s="5" t="s">
        <v>6</v>
      </c>
      <c r="B197" s="8"/>
      <c r="C197" s="9"/>
      <c r="D197" s="10"/>
      <c r="E197" s="5" t="s">
        <v>7</v>
      </c>
      <c r="F197" s="5"/>
      <c r="G197" s="11"/>
      <c r="H197" s="5"/>
      <c r="I197" s="5"/>
      <c r="J197" s="5" t="s">
        <v>8</v>
      </c>
      <c r="K197" s="133" t="s">
        <v>212</v>
      </c>
    </row>
    <row r="198" s="40" customFormat="1" ht="7.5" customHeight="1" spans="1:1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</row>
    <row r="199" s="45" customFormat="1" ht="20.25" customHeight="1" spans="1:11">
      <c r="A199" s="12" t="s">
        <v>9</v>
      </c>
      <c r="B199" s="13" t="s">
        <v>10</v>
      </c>
      <c r="C199" s="14" t="s">
        <v>11</v>
      </c>
      <c r="D199" s="15" t="s">
        <v>12</v>
      </c>
      <c r="E199" s="15" t="s">
        <v>13</v>
      </c>
      <c r="F199" s="16" t="s">
        <v>14</v>
      </c>
      <c r="G199" s="16" t="s">
        <v>15</v>
      </c>
      <c r="H199" s="17" t="s">
        <v>16</v>
      </c>
      <c r="I199" s="15" t="s">
        <v>17</v>
      </c>
      <c r="J199" s="15"/>
      <c r="K199" s="15"/>
    </row>
    <row r="200" s="45" customFormat="1" ht="31.5" customHeight="1" spans="1:11">
      <c r="A200" s="12"/>
      <c r="B200" s="13"/>
      <c r="C200" s="14"/>
      <c r="D200" s="15"/>
      <c r="E200" s="15"/>
      <c r="F200" s="18"/>
      <c r="G200" s="18"/>
      <c r="H200" s="17"/>
      <c r="I200" s="15" t="s">
        <v>18</v>
      </c>
      <c r="J200" s="15" t="s">
        <v>19</v>
      </c>
      <c r="K200" s="15" t="s">
        <v>20</v>
      </c>
    </row>
    <row r="201" s="45" customFormat="1" ht="25.5" spans="1:11">
      <c r="A201" s="19" t="s">
        <v>21</v>
      </c>
      <c r="B201" s="19" t="s">
        <v>125</v>
      </c>
      <c r="C201" s="15" t="s">
        <v>126</v>
      </c>
      <c r="D201" s="26" t="s">
        <v>127</v>
      </c>
      <c r="E201" s="23" t="s">
        <v>128</v>
      </c>
      <c r="F201" s="24">
        <v>27.73</v>
      </c>
      <c r="G201" s="24">
        <f t="shared" ref="G201:G205" si="20">F201*1.25</f>
        <v>34.6625</v>
      </c>
      <c r="H201" s="25">
        <v>772</v>
      </c>
      <c r="I201" s="23">
        <v>36.24</v>
      </c>
      <c r="J201" s="23">
        <v>28.36</v>
      </c>
      <c r="K201" s="25">
        <v>92.84</v>
      </c>
    </row>
    <row r="202" s="45" customFormat="1" ht="28.5" customHeight="1" spans="1:11">
      <c r="A202" s="20"/>
      <c r="B202" s="20" t="s">
        <v>30</v>
      </c>
      <c r="C202" s="20" t="s">
        <v>129</v>
      </c>
      <c r="D202" s="42" t="s">
        <v>130</v>
      </c>
      <c r="E202" s="43" t="s">
        <v>60</v>
      </c>
      <c r="F202" s="20">
        <v>9</v>
      </c>
      <c r="G202" s="24">
        <f t="shared" si="20"/>
        <v>11.25</v>
      </c>
      <c r="H202" s="25">
        <v>157.6</v>
      </c>
      <c r="I202" s="20">
        <v>4.19</v>
      </c>
      <c r="J202" s="20">
        <v>4.33</v>
      </c>
      <c r="K202" s="20">
        <v>25.45</v>
      </c>
    </row>
    <row r="203" s="45" customFormat="1" ht="38.25" spans="1:11">
      <c r="A203" s="19"/>
      <c r="B203" s="19" t="s">
        <v>86</v>
      </c>
      <c r="C203" s="15" t="s">
        <v>131</v>
      </c>
      <c r="D203" s="21" t="s">
        <v>88</v>
      </c>
      <c r="E203" s="22" t="s">
        <v>89</v>
      </c>
      <c r="F203" s="23">
        <v>12</v>
      </c>
      <c r="G203" s="24">
        <f t="shared" si="20"/>
        <v>15</v>
      </c>
      <c r="H203" s="25">
        <v>227.5</v>
      </c>
      <c r="I203" s="23">
        <v>5.89</v>
      </c>
      <c r="J203" s="23">
        <v>16.07</v>
      </c>
      <c r="K203" s="25">
        <v>14.94</v>
      </c>
    </row>
    <row r="204" s="45" customFormat="1" customHeight="1" spans="1:11">
      <c r="A204" s="19"/>
      <c r="B204" s="19" t="s">
        <v>34</v>
      </c>
      <c r="C204" s="15"/>
      <c r="D204" s="21" t="s">
        <v>35</v>
      </c>
      <c r="E204" s="23" t="s">
        <v>36</v>
      </c>
      <c r="F204" s="23">
        <v>1.2</v>
      </c>
      <c r="G204" s="24">
        <f t="shared" si="20"/>
        <v>1.5</v>
      </c>
      <c r="H204" s="25">
        <v>116.9</v>
      </c>
      <c r="I204" s="23">
        <v>3.95</v>
      </c>
      <c r="J204" s="23">
        <v>0.5</v>
      </c>
      <c r="K204" s="25">
        <v>24.15</v>
      </c>
    </row>
    <row r="205" s="45" customFormat="1" ht="12.75" customHeight="1" spans="1:11">
      <c r="A205" s="19"/>
      <c r="B205" s="19" t="s">
        <v>34</v>
      </c>
      <c r="C205" s="15"/>
      <c r="D205" s="21" t="s">
        <v>37</v>
      </c>
      <c r="E205" s="23" t="s">
        <v>36</v>
      </c>
      <c r="F205" s="23">
        <v>1.5</v>
      </c>
      <c r="G205" s="24">
        <f t="shared" si="20"/>
        <v>1.875</v>
      </c>
      <c r="H205" s="25">
        <v>129</v>
      </c>
      <c r="I205" s="23">
        <v>4.25</v>
      </c>
      <c r="J205" s="23">
        <v>1.65</v>
      </c>
      <c r="K205" s="25">
        <v>21.25</v>
      </c>
    </row>
    <row r="206" s="45" customFormat="1" ht="12.75" spans="1:11">
      <c r="A206" s="20"/>
      <c r="B206" s="20"/>
      <c r="C206" s="29"/>
      <c r="D206" s="30" t="s">
        <v>38</v>
      </c>
      <c r="E206" s="30">
        <v>635</v>
      </c>
      <c r="F206" s="30">
        <f>SUM(F201:F205)</f>
        <v>51.43</v>
      </c>
      <c r="G206" s="31">
        <f>SUM(G201:G205)</f>
        <v>64.2875</v>
      </c>
      <c r="H206" s="32">
        <f t="shared" ref="H206:K206" si="21">SUM(H201:H203)</f>
        <v>1157.1</v>
      </c>
      <c r="I206" s="30">
        <f t="shared" si="21"/>
        <v>46.32</v>
      </c>
      <c r="J206" s="30">
        <f t="shared" si="21"/>
        <v>48.76</v>
      </c>
      <c r="K206" s="32">
        <f t="shared" si="21"/>
        <v>133.23</v>
      </c>
    </row>
    <row r="207" s="45" customFormat="1" ht="38.25" spans="1:11">
      <c r="A207" s="19" t="s">
        <v>39</v>
      </c>
      <c r="B207" s="19" t="s">
        <v>40</v>
      </c>
      <c r="C207" s="20" t="s">
        <v>41</v>
      </c>
      <c r="D207" s="21" t="s">
        <v>132</v>
      </c>
      <c r="E207" s="22" t="s">
        <v>43</v>
      </c>
      <c r="F207" s="23">
        <v>8</v>
      </c>
      <c r="G207" s="23">
        <f t="shared" ref="G207:G213" si="22">F207*1.25</f>
        <v>10</v>
      </c>
      <c r="H207" s="25">
        <v>11</v>
      </c>
      <c r="I207" s="23">
        <v>0.55</v>
      </c>
      <c r="J207" s="23">
        <v>0.1</v>
      </c>
      <c r="K207" s="25">
        <v>1.9</v>
      </c>
    </row>
    <row r="208" s="45" customFormat="1" ht="25.5" spans="1:11">
      <c r="A208" s="19"/>
      <c r="B208" s="19" t="s">
        <v>44</v>
      </c>
      <c r="C208" s="20" t="s">
        <v>133</v>
      </c>
      <c r="D208" s="21" t="s">
        <v>134</v>
      </c>
      <c r="E208" s="23" t="s">
        <v>47</v>
      </c>
      <c r="F208" s="23">
        <v>8</v>
      </c>
      <c r="G208" s="23">
        <f t="shared" si="22"/>
        <v>10</v>
      </c>
      <c r="H208" s="25">
        <v>148.25</v>
      </c>
      <c r="I208" s="23">
        <v>5.49</v>
      </c>
      <c r="J208" s="23">
        <v>5.27</v>
      </c>
      <c r="K208" s="25">
        <v>16.54</v>
      </c>
    </row>
    <row r="209" s="45" customFormat="1" ht="38.25" spans="1:11">
      <c r="A209" s="19"/>
      <c r="B209" s="19" t="s">
        <v>48</v>
      </c>
      <c r="C209" s="138" t="s">
        <v>135</v>
      </c>
      <c r="D209" s="139" t="s">
        <v>136</v>
      </c>
      <c r="E209" s="138" t="s">
        <v>137</v>
      </c>
      <c r="F209" s="24">
        <v>34.6</v>
      </c>
      <c r="G209" s="24">
        <v>43.24</v>
      </c>
      <c r="H209" s="140">
        <v>241.7</v>
      </c>
      <c r="I209" s="140">
        <v>14.1</v>
      </c>
      <c r="J209" s="140">
        <v>18.4</v>
      </c>
      <c r="K209" s="140">
        <v>15.7</v>
      </c>
    </row>
    <row r="210" s="45" customFormat="1" ht="38.25" spans="1:11">
      <c r="A210" s="20"/>
      <c r="B210" s="20" t="s">
        <v>54</v>
      </c>
      <c r="C210" s="20" t="s">
        <v>138</v>
      </c>
      <c r="D210" s="141" t="s">
        <v>139</v>
      </c>
      <c r="E210" s="27" t="s">
        <v>57</v>
      </c>
      <c r="F210" s="27">
        <v>6</v>
      </c>
      <c r="G210" s="24">
        <f t="shared" si="22"/>
        <v>7.5</v>
      </c>
      <c r="H210" s="25">
        <v>208.4</v>
      </c>
      <c r="I210" s="23">
        <v>7.55</v>
      </c>
      <c r="J210" s="23">
        <v>0.9</v>
      </c>
      <c r="K210" s="25">
        <v>42.56</v>
      </c>
    </row>
    <row r="211" s="45" customFormat="1" ht="24.95" customHeight="1" spans="1:11">
      <c r="A211" s="19"/>
      <c r="B211" s="19" t="s">
        <v>30</v>
      </c>
      <c r="C211" s="20" t="s">
        <v>140</v>
      </c>
      <c r="D211" s="33" t="s">
        <v>100</v>
      </c>
      <c r="E211" s="23" t="s">
        <v>60</v>
      </c>
      <c r="F211" s="23">
        <v>5</v>
      </c>
      <c r="G211" s="24">
        <f t="shared" si="22"/>
        <v>6.25</v>
      </c>
      <c r="H211" s="25">
        <v>119.2</v>
      </c>
      <c r="I211" s="23">
        <v>0.1</v>
      </c>
      <c r="J211" s="23">
        <v>0.12</v>
      </c>
      <c r="K211" s="25">
        <v>25.1</v>
      </c>
    </row>
    <row r="212" s="45" customFormat="1" customHeight="1" spans="1:11">
      <c r="A212" s="19"/>
      <c r="B212" s="19" t="s">
        <v>34</v>
      </c>
      <c r="C212" s="15"/>
      <c r="D212" s="21" t="s">
        <v>37</v>
      </c>
      <c r="E212" s="23" t="s">
        <v>36</v>
      </c>
      <c r="F212" s="23">
        <v>1.5</v>
      </c>
      <c r="G212" s="24">
        <f t="shared" si="22"/>
        <v>1.875</v>
      </c>
      <c r="H212" s="25">
        <v>129</v>
      </c>
      <c r="I212" s="23">
        <v>4.25</v>
      </c>
      <c r="J212" s="23">
        <v>1.65</v>
      </c>
      <c r="K212" s="25">
        <v>21.25</v>
      </c>
    </row>
    <row r="213" s="45" customFormat="1" customHeight="1" spans="1:11">
      <c r="A213" s="19"/>
      <c r="B213" s="19" t="s">
        <v>34</v>
      </c>
      <c r="C213" s="15"/>
      <c r="D213" s="21" t="s">
        <v>35</v>
      </c>
      <c r="E213" s="23" t="s">
        <v>36</v>
      </c>
      <c r="F213" s="23">
        <v>1.2</v>
      </c>
      <c r="G213" s="24">
        <f t="shared" si="22"/>
        <v>1.5</v>
      </c>
      <c r="H213" s="25">
        <v>116.9</v>
      </c>
      <c r="I213" s="23">
        <v>3.95</v>
      </c>
      <c r="J213" s="23">
        <v>0.5</v>
      </c>
      <c r="K213" s="25">
        <v>24.15</v>
      </c>
    </row>
    <row r="214" s="45" customFormat="1" ht="12.75" spans="1:11">
      <c r="A214" s="34"/>
      <c r="B214" s="34"/>
      <c r="C214" s="35"/>
      <c r="D214" s="30" t="s">
        <v>61</v>
      </c>
      <c r="E214" s="30">
        <v>941</v>
      </c>
      <c r="F214" s="30">
        <v>64.3</v>
      </c>
      <c r="G214" s="31">
        <v>80.37</v>
      </c>
      <c r="H214" s="32">
        <f t="shared" ref="H214:K214" si="23">SUM(H207:H213)</f>
        <v>974.45</v>
      </c>
      <c r="I214" s="30">
        <f t="shared" si="23"/>
        <v>35.99</v>
      </c>
      <c r="J214" s="30">
        <f t="shared" si="23"/>
        <v>26.94</v>
      </c>
      <c r="K214" s="32">
        <f t="shared" si="23"/>
        <v>147.2</v>
      </c>
    </row>
    <row r="215" s="45" customFormat="1" ht="13.15" customHeight="1" spans="1:11">
      <c r="A215" s="19" t="s">
        <v>62</v>
      </c>
      <c r="B215" s="19" t="s">
        <v>65</v>
      </c>
      <c r="D215" s="21" t="s">
        <v>103</v>
      </c>
      <c r="E215" s="23" t="s">
        <v>68</v>
      </c>
      <c r="F215" s="23">
        <v>22.5</v>
      </c>
      <c r="G215" s="24">
        <f>F215*1.25</f>
        <v>28.125</v>
      </c>
      <c r="H215" s="25">
        <v>44</v>
      </c>
      <c r="I215" s="23">
        <v>1.41</v>
      </c>
      <c r="J215" s="23">
        <v>0.18</v>
      </c>
      <c r="K215" s="25">
        <v>17.63</v>
      </c>
    </row>
    <row r="216" s="45" customFormat="1" ht="15.75" customHeight="1" spans="1:11">
      <c r="A216" s="19"/>
      <c r="B216" s="19" t="s">
        <v>63</v>
      </c>
      <c r="C216" s="15"/>
      <c r="D216" s="21" t="s">
        <v>141</v>
      </c>
      <c r="E216" s="22" t="s">
        <v>102</v>
      </c>
      <c r="F216" s="23">
        <v>10.3</v>
      </c>
      <c r="G216" s="24">
        <v>12.87</v>
      </c>
      <c r="H216" s="25">
        <v>287.25</v>
      </c>
      <c r="I216" s="23">
        <v>5.03</v>
      </c>
      <c r="J216" s="23">
        <v>5.66</v>
      </c>
      <c r="K216" s="25">
        <v>54.05</v>
      </c>
    </row>
    <row r="217" s="45" customFormat="1" ht="38.25" spans="1:11">
      <c r="A217" s="19"/>
      <c r="B217" s="19" t="s">
        <v>69</v>
      </c>
      <c r="C217" s="20"/>
      <c r="D217" s="21" t="s">
        <v>70</v>
      </c>
      <c r="E217" s="23" t="s">
        <v>60</v>
      </c>
      <c r="F217" s="136">
        <v>16</v>
      </c>
      <c r="G217" s="24">
        <f>F217*1.25</f>
        <v>20</v>
      </c>
      <c r="H217" s="25">
        <v>83.4</v>
      </c>
      <c r="I217" s="23">
        <v>0.1</v>
      </c>
      <c r="J217" s="23">
        <v>0.2</v>
      </c>
      <c r="K217" s="25">
        <v>19.6</v>
      </c>
    </row>
    <row r="218" s="45" customFormat="1" ht="12.75" spans="1:11">
      <c r="A218" s="20"/>
      <c r="B218" s="20"/>
      <c r="C218" s="29"/>
      <c r="D218" s="30" t="s">
        <v>71</v>
      </c>
      <c r="E218" s="30">
        <v>425</v>
      </c>
      <c r="F218" s="30">
        <f>SUM(F215:F217)</f>
        <v>48.8</v>
      </c>
      <c r="G218" s="132">
        <f>SUM(G215:G217)</f>
        <v>60.995</v>
      </c>
      <c r="H218" s="32">
        <f t="shared" ref="H218:K218" si="24">SUM(H215:H217)</f>
        <v>414.65</v>
      </c>
      <c r="I218" s="30">
        <f t="shared" si="24"/>
        <v>6.54</v>
      </c>
      <c r="J218" s="30">
        <f t="shared" si="24"/>
        <v>6.04</v>
      </c>
      <c r="K218" s="32">
        <f t="shared" si="24"/>
        <v>91.28</v>
      </c>
    </row>
    <row r="219" s="45" customFormat="1" ht="12.75" spans="1:11">
      <c r="A219" s="20"/>
      <c r="B219" s="20"/>
      <c r="C219" s="29"/>
      <c r="D219" s="30" t="s">
        <v>142</v>
      </c>
      <c r="E219" s="30">
        <f t="shared" ref="E219:K219" si="25">E218+E214+E206</f>
        <v>2001</v>
      </c>
      <c r="F219" s="31">
        <f t="shared" si="25"/>
        <v>164.53</v>
      </c>
      <c r="G219" s="30">
        <v>205.66</v>
      </c>
      <c r="H219" s="32">
        <f t="shared" si="25"/>
        <v>2546.2</v>
      </c>
      <c r="I219" s="30">
        <f t="shared" si="25"/>
        <v>88.85</v>
      </c>
      <c r="J219" s="30">
        <f t="shared" si="25"/>
        <v>81.74</v>
      </c>
      <c r="K219" s="32">
        <f t="shared" si="25"/>
        <v>371.71</v>
      </c>
    </row>
    <row r="220" s="40" customFormat="1" ht="24" customHeight="1" spans="1:11">
      <c r="A220" s="38" t="s">
        <v>73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</row>
    <row r="221" s="40" customFormat="1" ht="12.75" spans="1:2">
      <c r="A221" s="39"/>
      <c r="B221" s="39"/>
    </row>
    <row r="222" s="40" customFormat="1" ht="12.75" spans="1:3">
      <c r="A222" s="41"/>
      <c r="B222" s="41"/>
      <c r="C222" s="40" t="s">
        <v>74</v>
      </c>
    </row>
    <row r="223" s="40" customFormat="1" ht="12.75" spans="1:7">
      <c r="A223" s="41"/>
      <c r="B223" s="41"/>
      <c r="G223" s="137"/>
    </row>
    <row r="224" s="40" customFormat="1" ht="12.75" spans="1:3">
      <c r="A224" s="41"/>
      <c r="B224" s="41"/>
      <c r="C224" s="40" t="s">
        <v>75</v>
      </c>
    </row>
    <row r="225" s="40" customFormat="1" ht="12.75" spans="1:2">
      <c r="A225" s="41"/>
      <c r="B225" s="41"/>
    </row>
    <row r="226" s="40" customFormat="1" ht="12.75" spans="3:4">
      <c r="C226" s="40" t="s">
        <v>76</v>
      </c>
      <c r="D226" s="41"/>
    </row>
    <row r="227" s="40" customFormat="1" ht="12.75" spans="1:2">
      <c r="A227" s="41"/>
      <c r="B227" s="41"/>
    </row>
    <row r="228" s="40" customFormat="1" ht="12.75" spans="3:3">
      <c r="C228" s="40" t="s">
        <v>77</v>
      </c>
    </row>
    <row r="229" s="40" customFormat="1" ht="12.75"/>
    <row r="230" s="40" customFormat="1" ht="12.75"/>
    <row r="231" s="40" customFormat="1" ht="12.75"/>
    <row r="232" s="40" customFormat="1" ht="12.75"/>
    <row r="233" s="40" customFormat="1" ht="12.75"/>
    <row r="234" s="40" customFormat="1" ht="12.75"/>
    <row r="235" s="40" customFormat="1" ht="12.75"/>
    <row r="236" s="40" customFormat="1" ht="12.75"/>
    <row r="237" s="40" customFormat="1" ht="12.75"/>
    <row r="238" s="40" customFormat="1" ht="12.75"/>
    <row r="239" s="40" customFormat="1" ht="12.75"/>
    <row r="240" s="40" customFormat="1" ht="12.75"/>
    <row r="241" s="40" customFormat="1" ht="12.75"/>
    <row r="242" s="40" customFormat="1" ht="12.75"/>
    <row r="243" s="40" customFormat="1" ht="12.75"/>
    <row r="244" s="40" customFormat="1" ht="12.75"/>
    <row r="245" s="40" customFormat="1" ht="12.75"/>
    <row r="246" s="40" customFormat="1" ht="12.75"/>
    <row r="247" s="40" customFormat="1" ht="12.75"/>
    <row r="248" s="40" customFormat="1" ht="12.75"/>
    <row r="249" s="40" customFormat="1" ht="12.75"/>
    <row r="250" s="40" customFormat="1" ht="12.75"/>
    <row r="251" s="40" customFormat="1" ht="12.75" spans="2:9">
      <c r="B251" s="2" t="s">
        <v>0</v>
      </c>
      <c r="C251" s="4"/>
      <c r="H251" s="2" t="s">
        <v>1</v>
      </c>
      <c r="I251" s="4"/>
    </row>
    <row r="252" s="40" customFormat="1" ht="12.75" spans="2:10">
      <c r="B252" s="2" t="s">
        <v>2</v>
      </c>
      <c r="C252" s="4"/>
      <c r="H252" s="2" t="s">
        <v>78</v>
      </c>
      <c r="I252" s="4"/>
      <c r="J252" s="4"/>
    </row>
    <row r="253" s="40" customFormat="1" ht="12.75" spans="2:3">
      <c r="B253" s="2" t="s">
        <v>4</v>
      </c>
      <c r="C253" s="4"/>
    </row>
    <row r="254" s="40" customFormat="1" ht="12.75" spans="1:11">
      <c r="A254" s="5"/>
      <c r="B254" s="5"/>
      <c r="C254" s="5"/>
      <c r="D254" s="5"/>
      <c r="E254" s="5"/>
      <c r="F254" s="5"/>
      <c r="G254" s="5"/>
      <c r="H254" s="6"/>
      <c r="I254" s="6"/>
      <c r="J254" s="6"/>
      <c r="K254" s="6"/>
    </row>
    <row r="255" s="40" customFormat="1" ht="12.75" spans="1:11">
      <c r="A255" s="5"/>
      <c r="B255" s="5"/>
      <c r="C255" s="5"/>
      <c r="D255" s="5"/>
      <c r="E255" s="5"/>
      <c r="F255" s="5"/>
      <c r="G255" s="5"/>
      <c r="H255" s="6"/>
      <c r="I255" s="6"/>
      <c r="J255" s="6"/>
      <c r="K255" s="6"/>
    </row>
    <row r="256" s="40" customFormat="1" ht="12.75" spans="1:11">
      <c r="A256" s="5"/>
      <c r="B256" s="5"/>
      <c r="C256" s="5"/>
      <c r="D256" s="5"/>
      <c r="E256" s="5"/>
      <c r="F256" s="5"/>
      <c r="G256" s="5"/>
      <c r="H256" s="129" t="s">
        <v>143</v>
      </c>
      <c r="I256" s="7"/>
      <c r="J256" s="7"/>
      <c r="K256" s="7"/>
    </row>
    <row r="257" s="40" customFormat="1" ht="12.75" spans="1:11">
      <c r="A257" s="5" t="s">
        <v>6</v>
      </c>
      <c r="B257" s="8"/>
      <c r="C257" s="9"/>
      <c r="D257" s="10"/>
      <c r="E257" s="5" t="s">
        <v>7</v>
      </c>
      <c r="F257" s="5"/>
      <c r="G257" s="11"/>
      <c r="H257" s="5"/>
      <c r="I257" s="5"/>
      <c r="J257" s="5" t="s">
        <v>8</v>
      </c>
      <c r="K257" s="133" t="s">
        <v>213</v>
      </c>
    </row>
    <row r="258" s="40" customFormat="1" ht="7.5" customHeight="1" spans="1:1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</row>
    <row r="259" s="45" customFormat="1" ht="15.75" customHeight="1" spans="1:11">
      <c r="A259" s="12" t="s">
        <v>9</v>
      </c>
      <c r="B259" s="13" t="s">
        <v>10</v>
      </c>
      <c r="C259" s="14" t="s">
        <v>11</v>
      </c>
      <c r="D259" s="15" t="s">
        <v>12</v>
      </c>
      <c r="E259" s="15" t="s">
        <v>13</v>
      </c>
      <c r="F259" s="16" t="s">
        <v>14</v>
      </c>
      <c r="G259" s="16" t="s">
        <v>15</v>
      </c>
      <c r="H259" s="17" t="s">
        <v>16</v>
      </c>
      <c r="I259" s="15" t="s">
        <v>17</v>
      </c>
      <c r="J259" s="15"/>
      <c r="K259" s="15"/>
    </row>
    <row r="260" s="45" customFormat="1" ht="22.5" customHeight="1" spans="1:11">
      <c r="A260" s="12"/>
      <c r="B260" s="13"/>
      <c r="C260" s="14"/>
      <c r="D260" s="15"/>
      <c r="E260" s="15"/>
      <c r="F260" s="18"/>
      <c r="G260" s="18"/>
      <c r="H260" s="17"/>
      <c r="I260" s="15" t="s">
        <v>18</v>
      </c>
      <c r="J260" s="15" t="s">
        <v>19</v>
      </c>
      <c r="K260" s="15" t="s">
        <v>20</v>
      </c>
    </row>
    <row r="261" s="45" customFormat="1" ht="38.25" spans="1:11">
      <c r="A261" s="19" t="s">
        <v>21</v>
      </c>
      <c r="B261" s="19" t="s">
        <v>80</v>
      </c>
      <c r="C261" s="15" t="s">
        <v>145</v>
      </c>
      <c r="D261" s="26" t="s">
        <v>146</v>
      </c>
      <c r="E261" s="23" t="s">
        <v>83</v>
      </c>
      <c r="F261" s="23">
        <v>14.46</v>
      </c>
      <c r="G261" s="24">
        <v>18.07</v>
      </c>
      <c r="H261" s="25">
        <v>291</v>
      </c>
      <c r="I261" s="23">
        <v>5.1</v>
      </c>
      <c r="J261" s="23">
        <v>10.72</v>
      </c>
      <c r="K261" s="25">
        <v>43.4</v>
      </c>
    </row>
    <row r="262" s="45" customFormat="1" ht="38.25" spans="1:11">
      <c r="A262" s="19"/>
      <c r="B262" s="19" t="s">
        <v>86</v>
      </c>
      <c r="C262" s="15" t="s">
        <v>131</v>
      </c>
      <c r="D262" s="21" t="s">
        <v>88</v>
      </c>
      <c r="E262" s="22" t="s">
        <v>89</v>
      </c>
      <c r="F262" s="23">
        <v>12</v>
      </c>
      <c r="G262" s="24">
        <f t="shared" ref="G262:G265" si="26">F262*1.25</f>
        <v>15</v>
      </c>
      <c r="H262" s="25">
        <v>227.5</v>
      </c>
      <c r="I262" s="23">
        <v>5.89</v>
      </c>
      <c r="J262" s="23">
        <v>16.07</v>
      </c>
      <c r="K262" s="25">
        <v>14.94</v>
      </c>
    </row>
    <row r="263" s="45" customFormat="1" ht="25.5" spans="1:11">
      <c r="A263" s="19"/>
      <c r="B263" s="19" t="s">
        <v>30</v>
      </c>
      <c r="C263" s="142" t="s">
        <v>147</v>
      </c>
      <c r="D263" s="143" t="s">
        <v>148</v>
      </c>
      <c r="E263" s="142" t="s">
        <v>60</v>
      </c>
      <c r="F263" s="142">
        <v>7.2</v>
      </c>
      <c r="G263" s="24">
        <f t="shared" si="26"/>
        <v>9</v>
      </c>
      <c r="H263" s="144">
        <v>103.5</v>
      </c>
      <c r="I263" s="144">
        <v>3.1</v>
      </c>
      <c r="J263" s="144">
        <v>2.4</v>
      </c>
      <c r="K263" s="144">
        <v>17.2</v>
      </c>
    </row>
    <row r="264" s="45" customFormat="1" ht="21" customHeight="1" spans="1:11">
      <c r="A264" s="19"/>
      <c r="B264" s="19" t="s">
        <v>34</v>
      </c>
      <c r="C264" s="15"/>
      <c r="D264" s="21" t="s">
        <v>35</v>
      </c>
      <c r="E264" s="23" t="s">
        <v>36</v>
      </c>
      <c r="F264" s="23">
        <v>1.2</v>
      </c>
      <c r="G264" s="24">
        <f t="shared" si="26"/>
        <v>1.5</v>
      </c>
      <c r="H264" s="25">
        <v>116.9</v>
      </c>
      <c r="I264" s="23">
        <v>3.95</v>
      </c>
      <c r="J264" s="23">
        <v>0.5</v>
      </c>
      <c r="K264" s="25">
        <v>24.15</v>
      </c>
    </row>
    <row r="265" s="45" customFormat="1" ht="12.75" customHeight="1" spans="1:11">
      <c r="A265" s="19"/>
      <c r="B265" s="19" t="s">
        <v>34</v>
      </c>
      <c r="C265" s="15"/>
      <c r="D265" s="21" t="s">
        <v>37</v>
      </c>
      <c r="E265" s="23" t="s">
        <v>36</v>
      </c>
      <c r="F265" s="23">
        <v>1.5</v>
      </c>
      <c r="G265" s="24">
        <f t="shared" si="26"/>
        <v>1.875</v>
      </c>
      <c r="H265" s="25">
        <v>129</v>
      </c>
      <c r="I265" s="23">
        <v>4.25</v>
      </c>
      <c r="J265" s="23">
        <v>1.65</v>
      </c>
      <c r="K265" s="25">
        <v>21.25</v>
      </c>
    </row>
    <row r="266" s="45" customFormat="1" ht="12.75" spans="1:11">
      <c r="A266" s="20"/>
      <c r="B266" s="20"/>
      <c r="C266" s="29"/>
      <c r="D266" s="30" t="s">
        <v>38</v>
      </c>
      <c r="E266" s="30">
        <v>575</v>
      </c>
      <c r="F266" s="30">
        <f>SUM(F261:F265)</f>
        <v>36.36</v>
      </c>
      <c r="G266" s="31">
        <f>SUM(G261:G265)</f>
        <v>45.445</v>
      </c>
      <c r="H266" s="32">
        <v>867.9</v>
      </c>
      <c r="I266" s="30">
        <v>22.39</v>
      </c>
      <c r="J266" s="30">
        <v>31.3</v>
      </c>
      <c r="K266" s="32">
        <v>120.94</v>
      </c>
    </row>
    <row r="267" s="45" customFormat="1" ht="38.25" spans="1:11">
      <c r="A267" s="19" t="s">
        <v>39</v>
      </c>
      <c r="B267" s="19" t="s">
        <v>40</v>
      </c>
      <c r="C267" s="20" t="s">
        <v>149</v>
      </c>
      <c r="D267" s="131" t="s">
        <v>114</v>
      </c>
      <c r="E267" s="22" t="s">
        <v>43</v>
      </c>
      <c r="F267" s="23">
        <v>6.4</v>
      </c>
      <c r="G267" s="24">
        <f t="shared" ref="G267:G274" si="27">F267*1.25</f>
        <v>8</v>
      </c>
      <c r="H267" s="25">
        <v>5</v>
      </c>
      <c r="I267" s="23">
        <v>0.4</v>
      </c>
      <c r="J267" s="23">
        <v>0.05</v>
      </c>
      <c r="K267" s="25">
        <v>0.85</v>
      </c>
    </row>
    <row r="268" s="45" customFormat="1" ht="25.5" spans="1:11">
      <c r="A268" s="145"/>
      <c r="B268" s="145" t="s">
        <v>44</v>
      </c>
      <c r="C268" s="20" t="s">
        <v>150</v>
      </c>
      <c r="D268" s="131" t="s">
        <v>151</v>
      </c>
      <c r="E268" s="146" t="s">
        <v>152</v>
      </c>
      <c r="F268" s="146">
        <v>10</v>
      </c>
      <c r="G268" s="24">
        <f t="shared" si="27"/>
        <v>12.5</v>
      </c>
      <c r="H268" s="25">
        <v>144.25</v>
      </c>
      <c r="I268" s="23">
        <v>3.56</v>
      </c>
      <c r="J268" s="23">
        <v>4.6</v>
      </c>
      <c r="K268" s="25">
        <v>18.8</v>
      </c>
    </row>
    <row r="269" s="45" customFormat="1" ht="25.5" spans="1:11">
      <c r="A269" s="147"/>
      <c r="B269" s="147"/>
      <c r="C269" s="15" t="s">
        <v>153</v>
      </c>
      <c r="D269" s="148"/>
      <c r="E269" s="149"/>
      <c r="F269" s="149"/>
      <c r="G269" s="24"/>
      <c r="H269" s="25">
        <v>67.6</v>
      </c>
      <c r="I269" s="23">
        <v>2.05</v>
      </c>
      <c r="J269" s="23">
        <v>1.9</v>
      </c>
      <c r="K269" s="25">
        <v>9.01</v>
      </c>
    </row>
    <row r="270" s="45" customFormat="1" ht="25.5" spans="1:11">
      <c r="A270" s="20"/>
      <c r="B270" s="20" t="s">
        <v>48</v>
      </c>
      <c r="C270" s="20" t="s">
        <v>154</v>
      </c>
      <c r="D270" s="150" t="s">
        <v>155</v>
      </c>
      <c r="E270" s="23" t="s">
        <v>156</v>
      </c>
      <c r="F270" s="23">
        <v>42.68</v>
      </c>
      <c r="G270" s="24">
        <v>53.34</v>
      </c>
      <c r="H270" s="25">
        <v>210</v>
      </c>
      <c r="I270" s="23">
        <v>19.5</v>
      </c>
      <c r="J270" s="23">
        <v>9.9</v>
      </c>
      <c r="K270" s="25">
        <v>7.6</v>
      </c>
    </row>
    <row r="271" s="45" customFormat="1" ht="25.5" spans="1:11">
      <c r="A271" s="19"/>
      <c r="B271" s="19" t="s">
        <v>54</v>
      </c>
      <c r="C271" s="20" t="s">
        <v>109</v>
      </c>
      <c r="D271" s="21" t="s">
        <v>110</v>
      </c>
      <c r="E271" s="27" t="s">
        <v>60</v>
      </c>
      <c r="F271" s="27">
        <v>14.4</v>
      </c>
      <c r="G271" s="24">
        <f t="shared" si="27"/>
        <v>18</v>
      </c>
      <c r="H271" s="25">
        <v>230.47</v>
      </c>
      <c r="I271" s="23">
        <v>4.13</v>
      </c>
      <c r="J271" s="23">
        <v>12.2</v>
      </c>
      <c r="K271" s="25">
        <v>24</v>
      </c>
    </row>
    <row r="272" s="45" customFormat="1" ht="25.5" spans="1:11">
      <c r="A272" s="19"/>
      <c r="B272" s="19" t="s">
        <v>30</v>
      </c>
      <c r="C272" s="20" t="s">
        <v>111</v>
      </c>
      <c r="D272" s="33" t="s">
        <v>112</v>
      </c>
      <c r="E272" s="23" t="s">
        <v>60</v>
      </c>
      <c r="F272" s="23">
        <v>3.19</v>
      </c>
      <c r="G272" s="24">
        <f t="shared" si="27"/>
        <v>3.9875</v>
      </c>
      <c r="H272" s="25">
        <v>132.8</v>
      </c>
      <c r="I272" s="23">
        <v>0.66</v>
      </c>
      <c r="J272" s="23">
        <v>0.09</v>
      </c>
      <c r="K272" s="25">
        <v>32.01</v>
      </c>
    </row>
    <row r="273" s="45" customFormat="1" customHeight="1" spans="1:11">
      <c r="A273" s="19"/>
      <c r="B273" s="19" t="s">
        <v>34</v>
      </c>
      <c r="C273" s="15"/>
      <c r="D273" s="21" t="s">
        <v>37</v>
      </c>
      <c r="E273" s="23" t="s">
        <v>36</v>
      </c>
      <c r="F273" s="23">
        <v>1.5</v>
      </c>
      <c r="G273" s="24">
        <f t="shared" si="27"/>
        <v>1.875</v>
      </c>
      <c r="H273" s="25">
        <v>129</v>
      </c>
      <c r="I273" s="23">
        <v>4.25</v>
      </c>
      <c r="J273" s="23">
        <v>1.65</v>
      </c>
      <c r="K273" s="25">
        <v>21.25</v>
      </c>
    </row>
    <row r="274" s="45" customFormat="1" customHeight="1" spans="1:11">
      <c r="A274" s="19"/>
      <c r="B274" s="19" t="s">
        <v>34</v>
      </c>
      <c r="C274" s="15"/>
      <c r="D274" s="21" t="s">
        <v>90</v>
      </c>
      <c r="E274" s="23" t="s">
        <v>36</v>
      </c>
      <c r="F274" s="23">
        <v>1.2</v>
      </c>
      <c r="G274" s="24">
        <f t="shared" si="27"/>
        <v>1.5</v>
      </c>
      <c r="H274" s="25">
        <v>116.9</v>
      </c>
      <c r="I274" s="23">
        <v>3.95</v>
      </c>
      <c r="J274" s="23">
        <v>0.5</v>
      </c>
      <c r="K274" s="25">
        <v>24.15</v>
      </c>
    </row>
    <row r="275" s="45" customFormat="1" ht="12.75" spans="1:11">
      <c r="A275" s="34"/>
      <c r="C275" s="35"/>
      <c r="D275" s="30" t="s">
        <v>61</v>
      </c>
      <c r="E275" s="30">
        <v>1045</v>
      </c>
      <c r="F275" s="81">
        <f>SUM(F267:F274)</f>
        <v>79.37</v>
      </c>
      <c r="G275" s="31">
        <v>99.21</v>
      </c>
      <c r="H275" s="32">
        <f t="shared" ref="H275:K275" si="28">SUM(H267:H274)</f>
        <v>1036.02</v>
      </c>
      <c r="I275" s="30">
        <f t="shared" si="28"/>
        <v>38.5</v>
      </c>
      <c r="J275" s="30">
        <f t="shared" si="28"/>
        <v>30.89</v>
      </c>
      <c r="K275" s="32">
        <f t="shared" si="28"/>
        <v>137.67</v>
      </c>
    </row>
    <row r="276" s="45" customFormat="1" ht="25.5" spans="1:11">
      <c r="A276" s="19" t="s">
        <v>62</v>
      </c>
      <c r="B276" s="19" t="s">
        <v>214</v>
      </c>
      <c r="C276" s="20"/>
      <c r="D276" s="21" t="s">
        <v>158</v>
      </c>
      <c r="E276" s="23" t="s">
        <v>29</v>
      </c>
      <c r="F276" s="23">
        <v>30.8</v>
      </c>
      <c r="G276" s="24">
        <f>F276*1.25</f>
        <v>38.5</v>
      </c>
      <c r="H276" s="25">
        <v>138</v>
      </c>
      <c r="I276" s="23">
        <v>3.7</v>
      </c>
      <c r="J276" s="23">
        <v>15</v>
      </c>
      <c r="K276" s="25">
        <v>22.4</v>
      </c>
    </row>
    <row r="277" s="45" customFormat="1" ht="25.5" spans="1:11">
      <c r="A277" s="19"/>
      <c r="B277" s="19" t="s">
        <v>65</v>
      </c>
      <c r="C277" s="15" t="s">
        <v>159</v>
      </c>
      <c r="D277" s="21" t="s">
        <v>67</v>
      </c>
      <c r="E277" s="23" t="s">
        <v>68</v>
      </c>
      <c r="F277" s="136">
        <v>18</v>
      </c>
      <c r="G277" s="24">
        <f>F277*1.25</f>
        <v>22.5</v>
      </c>
      <c r="H277" s="25">
        <v>60.45</v>
      </c>
      <c r="I277" s="23">
        <v>0.6</v>
      </c>
      <c r="J277" s="23">
        <v>0.6</v>
      </c>
      <c r="K277" s="25">
        <v>13.35</v>
      </c>
    </row>
    <row r="278" s="45" customFormat="1" ht="12.75" spans="1:11">
      <c r="A278" s="20"/>
      <c r="B278" s="20"/>
      <c r="C278" s="29"/>
      <c r="D278" s="30" t="s">
        <v>71</v>
      </c>
      <c r="E278" s="30">
        <v>250</v>
      </c>
      <c r="F278" s="81">
        <f>SUM(F276:F277)</f>
        <v>48.8</v>
      </c>
      <c r="G278" s="81">
        <f>SUM(G276:G277)</f>
        <v>61</v>
      </c>
      <c r="H278" s="32">
        <f t="shared" ref="H278:K278" si="29">SUM(H276:H277)</f>
        <v>198.45</v>
      </c>
      <c r="I278" s="30">
        <f t="shared" si="29"/>
        <v>4.3</v>
      </c>
      <c r="J278" s="30">
        <f t="shared" si="29"/>
        <v>15.6</v>
      </c>
      <c r="K278" s="32">
        <f t="shared" si="29"/>
        <v>35.75</v>
      </c>
    </row>
    <row r="279" s="45" customFormat="1" ht="12.75" spans="1:11">
      <c r="A279" s="20"/>
      <c r="B279" s="20"/>
      <c r="C279" s="29"/>
      <c r="D279" s="30" t="s">
        <v>160</v>
      </c>
      <c r="E279" s="30">
        <f t="shared" ref="E279:K279" si="30">E278+E275+E266</f>
        <v>1870</v>
      </c>
      <c r="F279" s="31">
        <f t="shared" si="30"/>
        <v>164.53</v>
      </c>
      <c r="G279" s="31">
        <f t="shared" si="30"/>
        <v>205.655</v>
      </c>
      <c r="H279" s="32">
        <f t="shared" si="30"/>
        <v>2102.37</v>
      </c>
      <c r="I279" s="30">
        <f t="shared" si="30"/>
        <v>65.19</v>
      </c>
      <c r="J279" s="30">
        <f t="shared" si="30"/>
        <v>77.79</v>
      </c>
      <c r="K279" s="32">
        <f t="shared" si="30"/>
        <v>294.36</v>
      </c>
    </row>
    <row r="280" s="87" customFormat="1" ht="26.1" customHeight="1" spans="1:11">
      <c r="A280" s="38" t="s">
        <v>73</v>
      </c>
      <c r="B280" s="38"/>
      <c r="C280" s="38"/>
      <c r="D280" s="38"/>
      <c r="E280" s="38"/>
      <c r="F280" s="38"/>
      <c r="G280" s="38"/>
      <c r="H280" s="38"/>
      <c r="I280" s="38"/>
      <c r="J280" s="38"/>
      <c r="K280" s="38"/>
    </row>
    <row r="281" s="40" customFormat="1" ht="12.75" spans="1:2">
      <c r="A281" s="39"/>
      <c r="B281" s="39"/>
    </row>
    <row r="282" s="40" customFormat="1" ht="12.75" spans="1:6">
      <c r="A282" s="41"/>
      <c r="B282" s="41"/>
      <c r="C282" s="40" t="s">
        <v>74</v>
      </c>
      <c r="F282" s="137"/>
    </row>
    <row r="283" s="40" customFormat="1" ht="12.75" spans="1:7">
      <c r="A283" s="41"/>
      <c r="B283" s="41"/>
      <c r="G283" s="137"/>
    </row>
    <row r="284" s="40" customFormat="1" ht="12.75" spans="1:3">
      <c r="A284" s="41"/>
      <c r="B284" s="41"/>
      <c r="C284" s="40" t="s">
        <v>75</v>
      </c>
    </row>
    <row r="285" s="2" customFormat="1" ht="12.75" spans="1:11">
      <c r="A285" s="3"/>
      <c r="B285" s="3"/>
      <c r="C285" s="3"/>
      <c r="E285" s="3"/>
      <c r="F285" s="3"/>
      <c r="G285" s="3"/>
      <c r="H285" s="3"/>
      <c r="I285" s="3"/>
      <c r="J285" s="3"/>
      <c r="K285" s="3"/>
    </row>
    <row r="286" s="40" customFormat="1" ht="12.75" spans="3:4">
      <c r="C286" s="40" t="s">
        <v>76</v>
      </c>
      <c r="D286" s="41"/>
    </row>
    <row r="287" s="40" customFormat="1" ht="12.75" spans="1:2">
      <c r="A287" s="41"/>
      <c r="B287" s="41"/>
    </row>
    <row r="288" s="40" customFormat="1" ht="12.75" spans="3:3">
      <c r="C288" s="40" t="s">
        <v>77</v>
      </c>
    </row>
    <row r="289" s="2" customFormat="1" ht="12.75" spans="1:11">
      <c r="A289" s="3"/>
      <c r="B289" s="3"/>
      <c r="C289" s="3"/>
      <c r="E289" s="3"/>
      <c r="F289" s="3"/>
      <c r="G289" s="3"/>
      <c r="H289" s="3"/>
      <c r="I289" s="3"/>
      <c r="J289" s="3"/>
      <c r="K289" s="3"/>
    </row>
    <row r="290" s="2" customFormat="1" ht="12.75" spans="1:11">
      <c r="A290" s="3"/>
      <c r="B290" s="3"/>
      <c r="C290" s="3"/>
      <c r="E290" s="3"/>
      <c r="F290" s="3"/>
      <c r="G290" s="3"/>
      <c r="H290" s="3"/>
      <c r="I290" s="3"/>
      <c r="J290" s="3"/>
      <c r="K290" s="3"/>
    </row>
    <row r="291" s="2" customFormat="1" ht="12.75" spans="1:11">
      <c r="A291" s="3"/>
      <c r="B291" s="3"/>
      <c r="C291" s="3"/>
      <c r="E291" s="3"/>
      <c r="F291" s="3"/>
      <c r="G291" s="3"/>
      <c r="H291" s="3"/>
      <c r="I291" s="3"/>
      <c r="J291" s="3"/>
      <c r="K291" s="3"/>
    </row>
    <row r="292" s="2" customFormat="1" ht="12.75" spans="1:11">
      <c r="A292" s="3"/>
      <c r="B292" s="3"/>
      <c r="C292" s="3"/>
      <c r="E292" s="3"/>
      <c r="F292" s="3"/>
      <c r="G292" s="3"/>
      <c r="H292" s="3"/>
      <c r="I292" s="3"/>
      <c r="J292" s="3"/>
      <c r="K292" s="3"/>
    </row>
    <row r="293" s="2" customFormat="1" ht="12.75" spans="1:11">
      <c r="A293" s="3"/>
      <c r="B293" s="3"/>
      <c r="C293" s="3"/>
      <c r="E293" s="3"/>
      <c r="F293" s="3"/>
      <c r="G293" s="3"/>
      <c r="H293" s="3"/>
      <c r="I293" s="3"/>
      <c r="J293" s="3"/>
      <c r="K293" s="3"/>
    </row>
    <row r="294" s="2" customFormat="1" ht="12.75" spans="1:11">
      <c r="A294" s="3"/>
      <c r="B294" s="3"/>
      <c r="C294" s="3"/>
      <c r="E294" s="3"/>
      <c r="F294" s="3"/>
      <c r="G294" s="3"/>
      <c r="H294" s="3"/>
      <c r="I294" s="3"/>
      <c r="J294" s="3"/>
      <c r="K294" s="3"/>
    </row>
    <row r="295" s="2" customFormat="1" ht="12.75" spans="1:11">
      <c r="A295" s="3"/>
      <c r="B295" s="3"/>
      <c r="C295" s="3"/>
      <c r="E295" s="3"/>
      <c r="F295" s="3"/>
      <c r="G295" s="3"/>
      <c r="H295" s="3"/>
      <c r="I295" s="3"/>
      <c r="J295" s="3"/>
      <c r="K295" s="3"/>
    </row>
    <row r="296" s="2" customFormat="1" ht="12.75" spans="1:11">
      <c r="A296" s="3"/>
      <c r="B296" s="3"/>
      <c r="C296" s="3"/>
      <c r="E296" s="3"/>
      <c r="F296" s="3"/>
      <c r="G296" s="3"/>
      <c r="H296" s="3"/>
      <c r="I296" s="3"/>
      <c r="J296" s="3"/>
      <c r="K296" s="3"/>
    </row>
    <row r="297" s="2" customFormat="1" ht="12.75" spans="1:11">
      <c r="A297" s="3"/>
      <c r="B297" s="3"/>
      <c r="C297" s="3"/>
      <c r="E297" s="3"/>
      <c r="F297" s="3"/>
      <c r="G297" s="3"/>
      <c r="H297" s="3"/>
      <c r="I297" s="3"/>
      <c r="J297" s="3"/>
      <c r="K297" s="3"/>
    </row>
    <row r="298" s="2" customFormat="1" ht="12.75" spans="1:11">
      <c r="A298" s="3"/>
      <c r="B298" s="3"/>
      <c r="C298" s="3"/>
      <c r="E298" s="3"/>
      <c r="F298" s="3"/>
      <c r="G298" s="3"/>
      <c r="H298" s="3"/>
      <c r="I298" s="3"/>
      <c r="J298" s="3"/>
      <c r="K298" s="3"/>
    </row>
    <row r="299" s="2" customFormat="1" ht="12.75" spans="1:11">
      <c r="A299" s="3"/>
      <c r="B299" s="3"/>
      <c r="C299" s="3"/>
      <c r="E299" s="3"/>
      <c r="F299" s="3"/>
      <c r="G299" s="3"/>
      <c r="H299" s="3"/>
      <c r="I299" s="3"/>
      <c r="J299" s="3"/>
      <c r="K299" s="3"/>
    </row>
    <row r="300" s="2" customFormat="1" ht="12.75" spans="1:11">
      <c r="A300" s="3"/>
      <c r="B300" s="3"/>
      <c r="C300" s="3"/>
      <c r="E300" s="3"/>
      <c r="F300" s="3"/>
      <c r="G300" s="3"/>
      <c r="H300" s="3"/>
      <c r="I300" s="3"/>
      <c r="J300" s="3"/>
      <c r="K300" s="3"/>
    </row>
    <row r="301" s="2" customFormat="1" ht="12.75" spans="1:11">
      <c r="A301" s="3"/>
      <c r="B301" s="3"/>
      <c r="C301" s="3"/>
      <c r="E301" s="3"/>
      <c r="F301" s="3"/>
      <c r="G301" s="3"/>
      <c r="H301" s="3"/>
      <c r="I301" s="3"/>
      <c r="J301" s="3"/>
      <c r="K301" s="3"/>
    </row>
    <row r="302" s="2" customFormat="1" ht="12.75" spans="1:11">
      <c r="A302" s="3"/>
      <c r="B302" s="3"/>
      <c r="C302" s="3"/>
      <c r="E302" s="3"/>
      <c r="F302" s="3"/>
      <c r="G302" s="3"/>
      <c r="H302" s="3"/>
      <c r="I302" s="3"/>
      <c r="J302" s="3"/>
      <c r="K302" s="3"/>
    </row>
    <row r="303" s="2" customFormat="1" ht="12.75" spans="1:11">
      <c r="A303" s="3"/>
      <c r="B303" s="3"/>
      <c r="C303" s="3"/>
      <c r="E303" s="3"/>
      <c r="F303" s="3"/>
      <c r="G303" s="3"/>
      <c r="H303" s="3"/>
      <c r="I303" s="3"/>
      <c r="J303" s="3"/>
      <c r="K303" s="3"/>
    </row>
    <row r="304" s="2" customFormat="1" ht="12.75" spans="1:11">
      <c r="A304" s="3"/>
      <c r="B304" s="3"/>
      <c r="C304" s="3"/>
      <c r="E304" s="3"/>
      <c r="F304" s="3"/>
      <c r="G304" s="3"/>
      <c r="H304" s="3"/>
      <c r="I304" s="3"/>
      <c r="J304" s="3"/>
      <c r="K304" s="3"/>
    </row>
    <row r="305" s="2" customFormat="1" ht="12.75" spans="1:11">
      <c r="A305" s="3"/>
      <c r="B305" s="3"/>
      <c r="C305" s="3"/>
      <c r="E305" s="3"/>
      <c r="F305" s="3"/>
      <c r="G305" s="3"/>
      <c r="H305" s="3"/>
      <c r="I305" s="3"/>
      <c r="J305" s="3"/>
      <c r="K305" s="3"/>
    </row>
    <row r="346" s="40" customFormat="1" ht="12.75"/>
    <row r="347" s="40" customFormat="1" ht="12.75"/>
    <row r="348" s="40" customFormat="1" ht="12.75"/>
    <row r="349" s="40" customFormat="1" ht="12.75"/>
    <row r="350" s="40" customFormat="1" ht="12.75"/>
    <row r="351" s="40" customFormat="1" ht="12.75"/>
    <row r="352" s="40" customFormat="1" ht="12.75"/>
    <row r="353" s="40" customFormat="1" ht="12.75"/>
    <row r="354" s="40" customFormat="1" ht="12.75"/>
    <row r="355" s="40" customFormat="1" ht="12.75"/>
    <row r="356" s="40" customFormat="1" ht="12.75"/>
    <row r="357" s="40" customFormat="1" ht="12.75"/>
    <row r="358" s="40" customFormat="1" ht="12.75"/>
    <row r="359" s="40" customFormat="1" ht="12.75"/>
    <row r="360" s="40" customFormat="1" ht="12.75"/>
    <row r="361" s="40" customFormat="1" ht="12.75"/>
    <row r="399" s="40" customFormat="1" ht="12.75"/>
    <row r="400" s="40" customFormat="1" ht="12.75"/>
    <row r="401" s="40" customFormat="1" ht="12.75"/>
    <row r="402" s="40" customFormat="1" ht="12.75"/>
    <row r="403" s="40" customFormat="1" ht="12.75"/>
    <row r="404" s="40" customFormat="1" ht="12.75"/>
    <row r="405" s="40" customFormat="1" ht="12.75"/>
    <row r="406" s="40" customFormat="1" ht="12.75"/>
    <row r="407" s="40" customFormat="1" ht="12.75"/>
    <row r="408" s="40" customFormat="1" ht="12.75"/>
    <row r="409" s="40" customFormat="1" ht="12.75"/>
    <row r="410" s="40" customFormat="1" ht="12.75"/>
    <row r="411" s="40" customFormat="1" ht="12.75"/>
    <row r="412" s="40" customFormat="1" ht="12.75"/>
    <row r="413" s="40" customFormat="1" ht="12.75"/>
    <row r="414" s="40" customFormat="1" ht="12.75"/>
    <row r="415" s="40" customFormat="1" ht="12.75"/>
    <row r="416" s="40" customFormat="1" ht="12.75"/>
    <row r="417" s="40" customFormat="1" ht="12.75"/>
    <row r="418" s="40" customFormat="1" ht="12.75"/>
  </sheetData>
  <mergeCells count="84">
    <mergeCell ref="B1:C1"/>
    <mergeCell ref="H1:K1"/>
    <mergeCell ref="B2:C2"/>
    <mergeCell ref="H2:K2"/>
    <mergeCell ref="B3:C3"/>
    <mergeCell ref="H3:K3"/>
    <mergeCell ref="B4:D4"/>
    <mergeCell ref="I6:K6"/>
    <mergeCell ref="A28:K28"/>
    <mergeCell ref="B62:C62"/>
    <mergeCell ref="H62:I62"/>
    <mergeCell ref="B63:C63"/>
    <mergeCell ref="H63:J63"/>
    <mergeCell ref="B64:C64"/>
    <mergeCell ref="B68:D68"/>
    <mergeCell ref="I70:K70"/>
    <mergeCell ref="A90:K90"/>
    <mergeCell ref="B124:C124"/>
    <mergeCell ref="H124:I124"/>
    <mergeCell ref="B125:C125"/>
    <mergeCell ref="H125:J125"/>
    <mergeCell ref="B126:C126"/>
    <mergeCell ref="B132:D132"/>
    <mergeCell ref="I134:K134"/>
    <mergeCell ref="A156:K156"/>
    <mergeCell ref="B187:C187"/>
    <mergeCell ref="B188:C188"/>
    <mergeCell ref="H188:I188"/>
    <mergeCell ref="B189:C189"/>
    <mergeCell ref="H189:J189"/>
    <mergeCell ref="B197:D197"/>
    <mergeCell ref="I199:K199"/>
    <mergeCell ref="A220:K220"/>
    <mergeCell ref="B251:C251"/>
    <mergeCell ref="H251:I251"/>
    <mergeCell ref="B252:C252"/>
    <mergeCell ref="H252:J252"/>
    <mergeCell ref="B253:C253"/>
    <mergeCell ref="B257:D257"/>
    <mergeCell ref="I259:K259"/>
    <mergeCell ref="A280:K280"/>
    <mergeCell ref="A6:A7"/>
    <mergeCell ref="A70:A71"/>
    <mergeCell ref="A134:A135"/>
    <mergeCell ref="A199:A200"/>
    <mergeCell ref="A259:A260"/>
    <mergeCell ref="B6:B7"/>
    <mergeCell ref="B70:B71"/>
    <mergeCell ref="B134:B135"/>
    <mergeCell ref="B199:B200"/>
    <mergeCell ref="B259:B260"/>
    <mergeCell ref="C6:C7"/>
    <mergeCell ref="C70:C71"/>
    <mergeCell ref="C134:C135"/>
    <mergeCell ref="C199:C200"/>
    <mergeCell ref="C259:C260"/>
    <mergeCell ref="D6:D7"/>
    <mergeCell ref="D70:D71"/>
    <mergeCell ref="D134:D135"/>
    <mergeCell ref="D199:D200"/>
    <mergeCell ref="D259:D260"/>
    <mergeCell ref="D268:D269"/>
    <mergeCell ref="E6:E7"/>
    <mergeCell ref="E16:E17"/>
    <mergeCell ref="E70:E71"/>
    <mergeCell ref="E134:E135"/>
    <mergeCell ref="E199:E200"/>
    <mergeCell ref="E259:E260"/>
    <mergeCell ref="E268:E269"/>
    <mergeCell ref="F6:F7"/>
    <mergeCell ref="F70:F71"/>
    <mergeCell ref="F134:F135"/>
    <mergeCell ref="F199:F200"/>
    <mergeCell ref="F259:F260"/>
    <mergeCell ref="G6:G7"/>
    <mergeCell ref="G70:G71"/>
    <mergeCell ref="G134:G135"/>
    <mergeCell ref="G199:G200"/>
    <mergeCell ref="G259:G260"/>
    <mergeCell ref="H6:H7"/>
    <mergeCell ref="H70:H71"/>
    <mergeCell ref="H134:H135"/>
    <mergeCell ref="H199:H200"/>
    <mergeCell ref="H259:H260"/>
  </mergeCells>
  <pageMargins left="0.75" right="0.75" top="1" bottom="1" header="0.5" footer="0.5"/>
  <pageSetup paperSize="9" scale="7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3"/>
  <sheetViews>
    <sheetView view="pageBreakPreview" zoomScaleNormal="100" topLeftCell="A185" workbookViewId="0">
      <selection activeCell="F179" sqref="F179:G197"/>
    </sheetView>
  </sheetViews>
  <sheetFormatPr defaultColWidth="9.14285714285714" defaultRowHeight="15"/>
  <cols>
    <col min="2" max="2" width="11.5714285714286" customWidth="1"/>
    <col min="4" max="4" width="47.4285714285714" customWidth="1"/>
  </cols>
  <sheetData>
    <row r="1" spans="1:11">
      <c r="A1" s="3"/>
      <c r="B1" s="2" t="s">
        <v>0</v>
      </c>
      <c r="C1" s="4"/>
      <c r="D1" s="2"/>
      <c r="E1" s="3"/>
      <c r="F1" s="3"/>
      <c r="G1" s="3"/>
      <c r="H1" s="2" t="s">
        <v>1</v>
      </c>
      <c r="I1" s="4"/>
      <c r="J1" s="40"/>
      <c r="K1" s="3"/>
    </row>
    <row r="2" spans="1:11">
      <c r="A2" s="3"/>
      <c r="B2" s="2" t="s">
        <v>2</v>
      </c>
      <c r="C2" s="4"/>
      <c r="D2" s="2"/>
      <c r="E2" s="3"/>
      <c r="F2" s="3"/>
      <c r="G2" s="3"/>
      <c r="H2" s="2" t="s">
        <v>78</v>
      </c>
      <c r="I2" s="4"/>
      <c r="J2" s="4"/>
      <c r="K2" s="3"/>
    </row>
    <row r="3" spans="1:11">
      <c r="A3" s="3"/>
      <c r="B3" s="2" t="s">
        <v>4</v>
      </c>
      <c r="C3" s="4"/>
      <c r="D3" s="2"/>
      <c r="E3" s="3"/>
      <c r="F3" s="3"/>
      <c r="G3" s="3"/>
      <c r="H3" s="3"/>
      <c r="I3" s="3"/>
      <c r="J3" s="3"/>
      <c r="K3" s="3"/>
    </row>
    <row r="4" spans="1:11">
      <c r="A4" s="5"/>
      <c r="B4" s="5"/>
      <c r="C4" s="5"/>
      <c r="D4" s="5"/>
      <c r="E4" s="5"/>
      <c r="F4" s="5"/>
      <c r="G4" s="5"/>
      <c r="H4" s="6"/>
      <c r="I4" s="6"/>
      <c r="J4" s="6"/>
      <c r="K4" s="6"/>
    </row>
    <row r="5" spans="1:11">
      <c r="A5" s="5"/>
      <c r="B5" s="5"/>
      <c r="C5" s="5"/>
      <c r="D5" s="5"/>
      <c r="E5" s="5"/>
      <c r="F5" s="5"/>
      <c r="G5" s="5"/>
      <c r="H5" s="6"/>
      <c r="I5" s="6"/>
      <c r="J5" s="6"/>
      <c r="K5" s="6"/>
    </row>
    <row r="6" spans="1:11">
      <c r="A6" s="5"/>
      <c r="B6" s="5"/>
      <c r="C6" s="5"/>
      <c r="D6" s="5"/>
      <c r="E6" s="5"/>
      <c r="F6" s="5"/>
      <c r="G6" s="5"/>
      <c r="H6" s="7" t="s">
        <v>161</v>
      </c>
      <c r="I6" s="7"/>
      <c r="J6" s="7"/>
      <c r="K6" s="7"/>
    </row>
    <row r="7" spans="1:11">
      <c r="A7" s="5" t="s">
        <v>6</v>
      </c>
      <c r="B7" s="8"/>
      <c r="C7" s="9"/>
      <c r="D7" s="10"/>
      <c r="E7" s="5" t="s">
        <v>7</v>
      </c>
      <c r="F7" s="5"/>
      <c r="G7" s="11"/>
      <c r="H7" s="5"/>
      <c r="I7" s="5"/>
      <c r="J7" s="5" t="s">
        <v>8</v>
      </c>
      <c r="K7" s="11" t="s">
        <v>215</v>
      </c>
    </row>
    <row r="8" spans="1:11">
      <c r="A8" s="5"/>
      <c r="B8" s="5"/>
      <c r="C8" s="5"/>
      <c r="D8" s="5"/>
      <c r="E8" s="5"/>
      <c r="F8" s="5"/>
      <c r="G8" s="5"/>
      <c r="H8" s="5"/>
      <c r="I8" s="5"/>
      <c r="J8" s="5"/>
      <c r="K8" s="40"/>
    </row>
    <row r="9" spans="1:11">
      <c r="A9" s="12" t="s">
        <v>9</v>
      </c>
      <c r="B9" s="13" t="s">
        <v>10</v>
      </c>
      <c r="C9" s="14" t="s">
        <v>11</v>
      </c>
      <c r="D9" s="15" t="s">
        <v>12</v>
      </c>
      <c r="E9" s="15" t="s">
        <v>163</v>
      </c>
      <c r="F9" s="16" t="s">
        <v>14</v>
      </c>
      <c r="G9" s="16" t="s">
        <v>15</v>
      </c>
      <c r="H9" s="17" t="s">
        <v>16</v>
      </c>
      <c r="I9" s="15" t="s">
        <v>17</v>
      </c>
      <c r="J9" s="15"/>
      <c r="K9" s="15"/>
    </row>
    <row r="10" ht="25.5" spans="1:11">
      <c r="A10" s="12"/>
      <c r="B10" s="13"/>
      <c r="C10" s="14"/>
      <c r="D10" s="15"/>
      <c r="E10" s="15"/>
      <c r="F10" s="18"/>
      <c r="G10" s="18"/>
      <c r="H10" s="17"/>
      <c r="I10" s="15" t="s">
        <v>18</v>
      </c>
      <c r="J10" s="15" t="s">
        <v>19</v>
      </c>
      <c r="K10" s="15" t="s">
        <v>20</v>
      </c>
    </row>
    <row r="11" ht="31" customHeight="1" spans="1:11">
      <c r="A11" s="19" t="s">
        <v>21</v>
      </c>
      <c r="B11" s="19" t="s">
        <v>40</v>
      </c>
      <c r="C11" s="20" t="s">
        <v>41</v>
      </c>
      <c r="D11" s="21" t="s">
        <v>132</v>
      </c>
      <c r="E11" s="22" t="s">
        <v>43</v>
      </c>
      <c r="F11" s="23">
        <v>8</v>
      </c>
      <c r="G11" s="24">
        <f t="shared" ref="G11:G13" si="0">F11*1.25</f>
        <v>10</v>
      </c>
      <c r="H11" s="25">
        <v>11</v>
      </c>
      <c r="I11" s="23">
        <v>0.55</v>
      </c>
      <c r="J11" s="23">
        <v>0.1</v>
      </c>
      <c r="K11" s="25">
        <v>1.9</v>
      </c>
    </row>
    <row r="12" ht="31" customHeight="1" spans="1:11">
      <c r="A12" s="20"/>
      <c r="B12" s="20" t="s">
        <v>48</v>
      </c>
      <c r="C12" s="20" t="s">
        <v>164</v>
      </c>
      <c r="D12" s="26" t="s">
        <v>165</v>
      </c>
      <c r="E12" s="22" t="s">
        <v>166</v>
      </c>
      <c r="F12" s="24">
        <v>26.36</v>
      </c>
      <c r="G12" s="24">
        <f t="shared" si="0"/>
        <v>32.95</v>
      </c>
      <c r="H12" s="25">
        <v>181.07</v>
      </c>
      <c r="I12" s="23">
        <v>14.43</v>
      </c>
      <c r="J12" s="23">
        <v>10.27</v>
      </c>
      <c r="K12" s="25">
        <v>7.76</v>
      </c>
    </row>
    <row r="13" ht="31" customHeight="1" spans="1:11">
      <c r="A13" s="19"/>
      <c r="B13" s="19" t="s">
        <v>54</v>
      </c>
      <c r="C13" s="20" t="s">
        <v>109</v>
      </c>
      <c r="D13" s="26" t="s">
        <v>110</v>
      </c>
      <c r="E13" s="27" t="s">
        <v>60</v>
      </c>
      <c r="F13" s="28">
        <v>14.4</v>
      </c>
      <c r="G13" s="24">
        <f t="shared" si="0"/>
        <v>18</v>
      </c>
      <c r="H13" s="25">
        <v>230.47</v>
      </c>
      <c r="I13" s="23">
        <v>4.13</v>
      </c>
      <c r="J13" s="23">
        <v>12.2</v>
      </c>
      <c r="K13" s="25">
        <v>24</v>
      </c>
    </row>
    <row r="14" ht="31" customHeight="1" spans="1:11">
      <c r="A14" s="19"/>
      <c r="B14" s="19" t="s">
        <v>30</v>
      </c>
      <c r="C14" s="20" t="s">
        <v>167</v>
      </c>
      <c r="D14" s="21" t="s">
        <v>168</v>
      </c>
      <c r="E14" s="23" t="s">
        <v>33</v>
      </c>
      <c r="F14" s="27">
        <v>3.59</v>
      </c>
      <c r="G14" s="24">
        <v>4.48</v>
      </c>
      <c r="H14" s="25">
        <v>60</v>
      </c>
      <c r="I14" s="23">
        <v>0.07</v>
      </c>
      <c r="J14" s="23">
        <v>0.02</v>
      </c>
      <c r="K14" s="25">
        <v>15</v>
      </c>
    </row>
    <row r="15" ht="18" customHeight="1" spans="1:11">
      <c r="A15" s="19"/>
      <c r="B15" s="19" t="s">
        <v>34</v>
      </c>
      <c r="C15" s="15"/>
      <c r="D15" s="21" t="s">
        <v>35</v>
      </c>
      <c r="E15" s="23" t="s">
        <v>36</v>
      </c>
      <c r="F15" s="23">
        <v>1.2</v>
      </c>
      <c r="G15" s="24">
        <f t="shared" ref="G15:G21" si="1">F15*1.25</f>
        <v>1.5</v>
      </c>
      <c r="H15" s="25">
        <v>116.9</v>
      </c>
      <c r="I15" s="23">
        <v>3.95</v>
      </c>
      <c r="J15" s="23">
        <v>0.5</v>
      </c>
      <c r="K15" s="25">
        <v>24.15</v>
      </c>
    </row>
    <row r="16" ht="18" customHeight="1" spans="1:11">
      <c r="A16" s="19"/>
      <c r="B16" s="19" t="s">
        <v>34</v>
      </c>
      <c r="C16" s="15"/>
      <c r="D16" s="21" t="s">
        <v>37</v>
      </c>
      <c r="E16" s="23" t="s">
        <v>36</v>
      </c>
      <c r="F16" s="23">
        <v>1.5</v>
      </c>
      <c r="G16" s="24">
        <f t="shared" si="1"/>
        <v>1.875</v>
      </c>
      <c r="H16" s="25">
        <v>129</v>
      </c>
      <c r="I16" s="23">
        <v>4.25</v>
      </c>
      <c r="J16" s="23">
        <v>1.65</v>
      </c>
      <c r="K16" s="25">
        <v>21.25</v>
      </c>
    </row>
    <row r="17" spans="1:11">
      <c r="A17" s="20"/>
      <c r="B17" s="20"/>
      <c r="C17" s="29"/>
      <c r="D17" s="30" t="s">
        <v>38</v>
      </c>
      <c r="E17" s="30">
        <v>694</v>
      </c>
      <c r="F17" s="30">
        <f>SUM(F11:F16)</f>
        <v>55.05</v>
      </c>
      <c r="G17" s="31">
        <f>SUM(G11:G16)</f>
        <v>68.805</v>
      </c>
      <c r="H17" s="32">
        <f t="shared" ref="H17:K17" si="2">SUM(H12:H15)</f>
        <v>588.44</v>
      </c>
      <c r="I17" s="30">
        <f t="shared" si="2"/>
        <v>22.58</v>
      </c>
      <c r="J17" s="30">
        <f t="shared" si="2"/>
        <v>22.99</v>
      </c>
      <c r="K17" s="32">
        <f t="shared" si="2"/>
        <v>70.91</v>
      </c>
    </row>
    <row r="18" ht="29" customHeight="1" spans="1:11">
      <c r="A18" s="19" t="s">
        <v>39</v>
      </c>
      <c r="B18" s="19" t="s">
        <v>40</v>
      </c>
      <c r="C18" s="20" t="s">
        <v>41</v>
      </c>
      <c r="D18" s="21" t="s">
        <v>42</v>
      </c>
      <c r="E18" s="22" t="s">
        <v>43</v>
      </c>
      <c r="F18" s="23">
        <v>6.4</v>
      </c>
      <c r="G18" s="24">
        <f t="shared" si="1"/>
        <v>8</v>
      </c>
      <c r="H18" s="25">
        <v>5</v>
      </c>
      <c r="I18" s="23">
        <v>0.4</v>
      </c>
      <c r="J18" s="23">
        <v>0.05</v>
      </c>
      <c r="K18" s="25">
        <v>0.85</v>
      </c>
    </row>
    <row r="19" ht="29" customHeight="1" spans="1:11">
      <c r="A19" s="19"/>
      <c r="B19" s="19" t="s">
        <v>44</v>
      </c>
      <c r="C19" s="20" t="s">
        <v>133</v>
      </c>
      <c r="D19" s="21" t="s">
        <v>134</v>
      </c>
      <c r="E19" s="23" t="s">
        <v>47</v>
      </c>
      <c r="F19" s="23">
        <v>8</v>
      </c>
      <c r="G19" s="24">
        <f t="shared" si="1"/>
        <v>10</v>
      </c>
      <c r="H19" s="25">
        <v>148.25</v>
      </c>
      <c r="I19" s="23">
        <v>5.49</v>
      </c>
      <c r="J19" s="23">
        <v>5.27</v>
      </c>
      <c r="K19" s="25">
        <v>16.54</v>
      </c>
    </row>
    <row r="20" ht="29" customHeight="1" spans="1:11">
      <c r="A20" s="19"/>
      <c r="B20" s="19" t="s">
        <v>48</v>
      </c>
      <c r="C20" s="20" t="s">
        <v>169</v>
      </c>
      <c r="D20" s="26" t="s">
        <v>170</v>
      </c>
      <c r="E20" s="23" t="s">
        <v>137</v>
      </c>
      <c r="F20" s="23">
        <v>32.2</v>
      </c>
      <c r="G20" s="24">
        <f t="shared" si="1"/>
        <v>40.25</v>
      </c>
      <c r="H20" s="25">
        <v>344</v>
      </c>
      <c r="I20" s="23">
        <v>16.5</v>
      </c>
      <c r="J20" s="23">
        <v>24.2</v>
      </c>
      <c r="K20" s="25">
        <v>14.3</v>
      </c>
    </row>
    <row r="21" ht="29" customHeight="1" spans="1:11">
      <c r="A21" s="19"/>
      <c r="B21" s="19" t="s">
        <v>26</v>
      </c>
      <c r="C21" s="20" t="s">
        <v>171</v>
      </c>
      <c r="D21" s="26" t="s">
        <v>172</v>
      </c>
      <c r="E21" s="23" t="s">
        <v>173</v>
      </c>
      <c r="F21" s="23">
        <v>8.19</v>
      </c>
      <c r="G21" s="24">
        <f t="shared" si="1"/>
        <v>10.2375</v>
      </c>
      <c r="H21" s="25">
        <v>288</v>
      </c>
      <c r="I21" s="23">
        <v>4.35</v>
      </c>
      <c r="J21" s="23">
        <v>16.7</v>
      </c>
      <c r="K21" s="25">
        <v>30.2</v>
      </c>
    </row>
    <row r="22" ht="29" customHeight="1" spans="1:11">
      <c r="A22" s="19"/>
      <c r="B22" s="19" t="s">
        <v>30</v>
      </c>
      <c r="C22" s="20" t="s">
        <v>111</v>
      </c>
      <c r="D22" s="33" t="s">
        <v>112</v>
      </c>
      <c r="E22" s="23" t="s">
        <v>60</v>
      </c>
      <c r="F22" s="23">
        <v>3.19</v>
      </c>
      <c r="G22" s="24">
        <v>3.98</v>
      </c>
      <c r="H22" s="25">
        <v>132.8</v>
      </c>
      <c r="I22" s="23">
        <v>0.66</v>
      </c>
      <c r="J22" s="23">
        <v>0.09</v>
      </c>
      <c r="K22" s="25">
        <v>32.01</v>
      </c>
    </row>
    <row r="23" ht="18" customHeight="1" spans="1:11">
      <c r="A23" s="19"/>
      <c r="B23" s="19" t="s">
        <v>34</v>
      </c>
      <c r="C23" s="15"/>
      <c r="D23" s="21" t="s">
        <v>37</v>
      </c>
      <c r="E23" s="23" t="s">
        <v>36</v>
      </c>
      <c r="F23" s="23">
        <v>1.5</v>
      </c>
      <c r="G23" s="24">
        <f t="shared" ref="G23:G28" si="3">F23*1.25</f>
        <v>1.875</v>
      </c>
      <c r="H23" s="25">
        <v>129</v>
      </c>
      <c r="I23" s="23">
        <v>4.25</v>
      </c>
      <c r="J23" s="23">
        <v>1.65</v>
      </c>
      <c r="K23" s="25">
        <v>21.25</v>
      </c>
    </row>
    <row r="24" ht="18" customHeight="1" spans="1:11">
      <c r="A24" s="19"/>
      <c r="B24" s="19" t="s">
        <v>34</v>
      </c>
      <c r="C24" s="15"/>
      <c r="D24" s="21" t="s">
        <v>35</v>
      </c>
      <c r="E24" s="23" t="s">
        <v>36</v>
      </c>
      <c r="F24" s="23">
        <v>1.2</v>
      </c>
      <c r="G24" s="24">
        <f t="shared" si="3"/>
        <v>1.5</v>
      </c>
      <c r="H24" s="25">
        <v>116.9</v>
      </c>
      <c r="I24" s="23">
        <v>3.95</v>
      </c>
      <c r="J24" s="23">
        <v>0.5</v>
      </c>
      <c r="K24" s="25">
        <v>24.15</v>
      </c>
    </row>
    <row r="25" spans="1:11">
      <c r="A25" s="34"/>
      <c r="B25" s="34"/>
      <c r="C25" s="35"/>
      <c r="D25" s="30" t="s">
        <v>61</v>
      </c>
      <c r="E25" s="30">
        <v>940</v>
      </c>
      <c r="F25" s="36">
        <f>SUM(F18:F24)</f>
        <v>60.68</v>
      </c>
      <c r="G25" s="36" t="s">
        <v>174</v>
      </c>
      <c r="H25" s="32">
        <f t="shared" ref="H25:K25" si="4">SUM(H18:H24)</f>
        <v>1163.95</v>
      </c>
      <c r="I25" s="30">
        <f t="shared" si="4"/>
        <v>35.6</v>
      </c>
      <c r="J25" s="30">
        <f t="shared" si="4"/>
        <v>48.46</v>
      </c>
      <c r="K25" s="32">
        <f t="shared" si="4"/>
        <v>139.3</v>
      </c>
    </row>
    <row r="26" ht="26" customHeight="1" spans="1:11">
      <c r="A26" s="19" t="s">
        <v>62</v>
      </c>
      <c r="B26" s="19" t="s">
        <v>69</v>
      </c>
      <c r="C26" s="20"/>
      <c r="D26" s="21" t="s">
        <v>70</v>
      </c>
      <c r="E26" s="23" t="s">
        <v>60</v>
      </c>
      <c r="F26" s="23">
        <v>16</v>
      </c>
      <c r="G26" s="24">
        <f t="shared" si="3"/>
        <v>20</v>
      </c>
      <c r="H26" s="25">
        <v>83.4</v>
      </c>
      <c r="I26" s="23">
        <v>0.1</v>
      </c>
      <c r="J26" s="23">
        <v>0.2</v>
      </c>
      <c r="K26" s="25">
        <v>19.6</v>
      </c>
    </row>
    <row r="27" ht="26" customHeight="1" spans="1:11">
      <c r="A27" s="19"/>
      <c r="B27" s="19" t="s">
        <v>63</v>
      </c>
      <c r="C27" s="15"/>
      <c r="D27" s="21" t="s">
        <v>175</v>
      </c>
      <c r="E27" s="22" t="s">
        <v>102</v>
      </c>
      <c r="F27" s="23">
        <v>14.8</v>
      </c>
      <c r="G27" s="24">
        <f t="shared" si="3"/>
        <v>18.5</v>
      </c>
      <c r="H27" s="25">
        <v>232.5</v>
      </c>
      <c r="I27" s="23">
        <v>5.5</v>
      </c>
      <c r="J27" s="23">
        <v>7.16</v>
      </c>
      <c r="K27" s="25">
        <v>36.63</v>
      </c>
    </row>
    <row r="28" ht="26" customHeight="1" spans="1:11">
      <c r="A28" s="19"/>
      <c r="B28" s="19" t="s">
        <v>65</v>
      </c>
      <c r="C28" s="15" t="s">
        <v>66</v>
      </c>
      <c r="D28" s="21" t="s">
        <v>67</v>
      </c>
      <c r="E28" s="23" t="s">
        <v>68</v>
      </c>
      <c r="F28" s="23">
        <v>18</v>
      </c>
      <c r="G28" s="24">
        <f t="shared" si="3"/>
        <v>22.5</v>
      </c>
      <c r="H28" s="25">
        <v>60.45</v>
      </c>
      <c r="I28" s="23">
        <v>0.6</v>
      </c>
      <c r="J28" s="23">
        <v>0.6</v>
      </c>
      <c r="K28" s="25">
        <v>13.35</v>
      </c>
    </row>
    <row r="29" spans="1:11">
      <c r="A29" s="20"/>
      <c r="B29" s="37"/>
      <c r="C29" s="29"/>
      <c r="D29" s="30" t="s">
        <v>71</v>
      </c>
      <c r="E29" s="30">
        <v>425</v>
      </c>
      <c r="F29" s="30">
        <f>SUM(F26:F28)</f>
        <v>48.8</v>
      </c>
      <c r="G29" s="31">
        <f>SUM(G26:G28)</f>
        <v>61</v>
      </c>
      <c r="H29" s="32">
        <f t="shared" ref="H29:K29" si="5">SUM(H26:H28)</f>
        <v>376.35</v>
      </c>
      <c r="I29" s="30">
        <f t="shared" si="5"/>
        <v>6.2</v>
      </c>
      <c r="J29" s="30">
        <f t="shared" si="5"/>
        <v>7.96</v>
      </c>
      <c r="K29" s="32">
        <f t="shared" si="5"/>
        <v>69.58</v>
      </c>
    </row>
    <row r="30" ht="18" customHeight="1" spans="1:11">
      <c r="A30" s="20"/>
      <c r="B30" s="20"/>
      <c r="C30" s="29"/>
      <c r="D30" s="30" t="s">
        <v>72</v>
      </c>
      <c r="E30" s="30">
        <f t="shared" ref="E30:K30" si="6">E29+E25+E17</f>
        <v>2059</v>
      </c>
      <c r="F30" s="30">
        <f t="shared" si="6"/>
        <v>164.53</v>
      </c>
      <c r="G30" s="31">
        <f t="shared" si="6"/>
        <v>205.655</v>
      </c>
      <c r="H30" s="32">
        <f t="shared" si="6"/>
        <v>2128.74</v>
      </c>
      <c r="I30" s="30">
        <f t="shared" si="6"/>
        <v>64.38</v>
      </c>
      <c r="J30" s="30">
        <f t="shared" si="6"/>
        <v>79.41</v>
      </c>
      <c r="K30" s="32">
        <f t="shared" si="6"/>
        <v>279.79</v>
      </c>
    </row>
    <row r="31" spans="1:11">
      <c r="A31" s="38" t="s">
        <v>73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</row>
    <row r="32" spans="1:11">
      <c r="A32" s="39"/>
      <c r="B32" s="39"/>
      <c r="C32" s="40"/>
      <c r="D32" s="40"/>
      <c r="E32" s="40"/>
      <c r="F32" s="40"/>
      <c r="G32" s="40"/>
      <c r="H32" s="40"/>
      <c r="I32" s="40"/>
      <c r="J32" s="40"/>
      <c r="K32" s="40"/>
    </row>
    <row r="33" spans="1:11">
      <c r="A33" s="41"/>
      <c r="B33" s="41"/>
      <c r="C33" s="40" t="s">
        <v>74</v>
      </c>
      <c r="D33" s="40"/>
      <c r="E33" s="40"/>
      <c r="F33" s="40"/>
      <c r="G33" s="40"/>
      <c r="H33" s="40"/>
      <c r="I33" s="40"/>
      <c r="J33" s="40"/>
      <c r="K33" s="40"/>
    </row>
    <row r="34" spans="1:11">
      <c r="A34" s="41"/>
      <c r="B34" s="41"/>
      <c r="C34" s="40"/>
      <c r="D34" s="40"/>
      <c r="E34" s="40"/>
      <c r="F34" s="40"/>
      <c r="G34" s="40"/>
      <c r="H34" s="40"/>
      <c r="I34" s="40"/>
      <c r="J34" s="40"/>
      <c r="K34" s="40"/>
    </row>
    <row r="35" spans="1:11">
      <c r="A35" s="41"/>
      <c r="B35" s="41"/>
      <c r="C35" s="40" t="s">
        <v>75</v>
      </c>
      <c r="D35" s="40"/>
      <c r="E35" s="40"/>
      <c r="F35" s="40"/>
      <c r="G35" s="40"/>
      <c r="H35" s="40"/>
      <c r="I35" s="40"/>
      <c r="J35" s="40"/>
      <c r="K35" s="40"/>
    </row>
    <row r="36" spans="1:11">
      <c r="A36" s="41"/>
      <c r="B36" s="41"/>
      <c r="C36" s="40"/>
      <c r="D36" s="40"/>
      <c r="E36" s="40"/>
      <c r="F36" s="40"/>
      <c r="G36" s="40"/>
      <c r="H36" s="40"/>
      <c r="I36" s="40"/>
      <c r="J36" s="40"/>
      <c r="K36" s="40"/>
    </row>
    <row r="37" spans="1:11">
      <c r="A37" s="40"/>
      <c r="B37" s="40"/>
      <c r="C37" s="40" t="s">
        <v>76</v>
      </c>
      <c r="D37" s="41"/>
      <c r="E37" s="40"/>
      <c r="F37" s="40"/>
      <c r="G37" s="40"/>
      <c r="H37" s="40"/>
      <c r="I37" s="40"/>
      <c r="J37" s="40"/>
      <c r="K37" s="40"/>
    </row>
    <row r="38" spans="1:11">
      <c r="A38" s="41"/>
      <c r="B38" s="41"/>
      <c r="C38" s="40"/>
      <c r="D38" s="40"/>
      <c r="E38" s="40"/>
      <c r="F38" s="40"/>
      <c r="G38" s="40"/>
      <c r="H38" s="40"/>
      <c r="I38" s="40"/>
      <c r="J38" s="40"/>
      <c r="K38" s="40"/>
    </row>
    <row r="39" spans="1:11">
      <c r="A39" s="40"/>
      <c r="B39" s="40"/>
      <c r="C39" s="40" t="s">
        <v>77</v>
      </c>
      <c r="D39" s="40"/>
      <c r="E39" s="40"/>
      <c r="F39" s="40"/>
      <c r="G39" s="40"/>
      <c r="H39" s="40"/>
      <c r="I39" s="40"/>
      <c r="J39" s="40"/>
      <c r="K39" s="40"/>
    </row>
    <row r="40" spans="1:1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</row>
    <row r="56" spans="1:11">
      <c r="A56" s="3"/>
      <c r="B56" s="2" t="s">
        <v>0</v>
      </c>
      <c r="C56" s="4"/>
      <c r="D56" s="2"/>
      <c r="E56" s="3"/>
      <c r="F56" s="3"/>
      <c r="G56" s="3"/>
      <c r="H56" s="2" t="s">
        <v>1</v>
      </c>
      <c r="I56" s="4"/>
      <c r="J56" s="40"/>
      <c r="K56" s="3"/>
    </row>
    <row r="57" spans="1:11">
      <c r="A57" s="3"/>
      <c r="B57" s="2" t="s">
        <v>2</v>
      </c>
      <c r="C57" s="4"/>
      <c r="D57" s="2"/>
      <c r="E57" s="3"/>
      <c r="F57" s="3"/>
      <c r="G57" s="3"/>
      <c r="H57" s="2" t="s">
        <v>78</v>
      </c>
      <c r="I57" s="4"/>
      <c r="J57" s="4"/>
      <c r="K57" s="3"/>
    </row>
    <row r="58" spans="1:11">
      <c r="A58" s="5"/>
      <c r="B58" s="5"/>
      <c r="C58" s="5"/>
      <c r="D58" s="5"/>
      <c r="E58" s="5"/>
      <c r="F58" s="5"/>
      <c r="G58" s="5"/>
      <c r="H58" s="7" t="s">
        <v>161</v>
      </c>
      <c r="I58" s="7"/>
      <c r="J58" s="7"/>
      <c r="K58" s="7"/>
    </row>
    <row r="59" spans="1:11">
      <c r="A59" s="5" t="s">
        <v>6</v>
      </c>
      <c r="B59" s="8"/>
      <c r="C59" s="9"/>
      <c r="D59" s="10"/>
      <c r="E59" s="5" t="s">
        <v>7</v>
      </c>
      <c r="F59" s="5"/>
      <c r="G59" s="11"/>
      <c r="H59" s="5"/>
      <c r="I59" s="5"/>
      <c r="J59" s="5" t="s">
        <v>8</v>
      </c>
      <c r="K59" s="11" t="s">
        <v>216</v>
      </c>
    </row>
    <row r="60" spans="1:11">
      <c r="A60" s="5"/>
      <c r="B60" s="5"/>
      <c r="C60" s="5"/>
      <c r="D60" s="5"/>
      <c r="E60" s="5"/>
      <c r="F60" s="5"/>
      <c r="G60" s="5"/>
      <c r="H60" s="5"/>
      <c r="I60" s="5"/>
      <c r="J60" s="5"/>
      <c r="K60" s="40"/>
    </row>
    <row r="61" spans="1:11">
      <c r="A61" s="12" t="s">
        <v>9</v>
      </c>
      <c r="B61" s="13" t="s">
        <v>10</v>
      </c>
      <c r="C61" s="14" t="s">
        <v>11</v>
      </c>
      <c r="D61" s="15" t="s">
        <v>12</v>
      </c>
      <c r="E61" s="15" t="s">
        <v>13</v>
      </c>
      <c r="F61" s="16" t="s">
        <v>14</v>
      </c>
      <c r="G61" s="16" t="s">
        <v>15</v>
      </c>
      <c r="H61" s="17" t="s">
        <v>16</v>
      </c>
      <c r="I61" s="15" t="s">
        <v>17</v>
      </c>
      <c r="J61" s="15"/>
      <c r="K61" s="15"/>
    </row>
    <row r="62" ht="25.5" spans="1:11">
      <c r="A62" s="12"/>
      <c r="B62" s="13"/>
      <c r="C62" s="14"/>
      <c r="D62" s="15"/>
      <c r="E62" s="15"/>
      <c r="F62" s="18"/>
      <c r="G62" s="18"/>
      <c r="H62" s="17"/>
      <c r="I62" s="15" t="s">
        <v>18</v>
      </c>
      <c r="J62" s="15" t="s">
        <v>19</v>
      </c>
      <c r="K62" s="15" t="s">
        <v>20</v>
      </c>
    </row>
    <row r="63" ht="28" customHeight="1" spans="1:11">
      <c r="A63" s="19" t="s">
        <v>21</v>
      </c>
      <c r="B63" s="19" t="s">
        <v>80</v>
      </c>
      <c r="C63" s="20" t="s">
        <v>177</v>
      </c>
      <c r="D63" s="26" t="s">
        <v>178</v>
      </c>
      <c r="E63" s="23" t="s">
        <v>83</v>
      </c>
      <c r="F63" s="23">
        <v>22.27</v>
      </c>
      <c r="G63" s="24">
        <v>27.83</v>
      </c>
      <c r="H63" s="25">
        <v>334</v>
      </c>
      <c r="I63" s="23">
        <v>6</v>
      </c>
      <c r="J63" s="23">
        <v>10.85</v>
      </c>
      <c r="K63" s="25">
        <v>52.93</v>
      </c>
    </row>
    <row r="64" ht="28" customHeight="1" spans="1:11">
      <c r="A64" s="19"/>
      <c r="B64" s="19" t="s">
        <v>86</v>
      </c>
      <c r="C64" s="20" t="s">
        <v>131</v>
      </c>
      <c r="D64" s="21" t="s">
        <v>88</v>
      </c>
      <c r="E64" s="22" t="s">
        <v>179</v>
      </c>
      <c r="F64" s="23">
        <v>12</v>
      </c>
      <c r="G64" s="24">
        <f t="shared" ref="G64:G67" si="7">F64*1.25</f>
        <v>15</v>
      </c>
      <c r="H64" s="25">
        <v>227.5</v>
      </c>
      <c r="I64" s="23">
        <v>5.89</v>
      </c>
      <c r="J64" s="23">
        <v>16.07</v>
      </c>
      <c r="K64" s="25">
        <v>14.94</v>
      </c>
    </row>
    <row r="65" ht="22" customHeight="1" spans="1:11">
      <c r="A65" s="19"/>
      <c r="B65" s="19" t="s">
        <v>34</v>
      </c>
      <c r="C65" s="20"/>
      <c r="D65" s="21" t="s">
        <v>35</v>
      </c>
      <c r="E65" s="23" t="s">
        <v>36</v>
      </c>
      <c r="F65" s="23">
        <v>1.2</v>
      </c>
      <c r="G65" s="24">
        <f t="shared" si="7"/>
        <v>1.5</v>
      </c>
      <c r="H65" s="25">
        <v>116.9</v>
      </c>
      <c r="I65" s="23">
        <v>3.95</v>
      </c>
      <c r="J65" s="23">
        <v>0.5</v>
      </c>
      <c r="K65" s="25">
        <v>24.15</v>
      </c>
    </row>
    <row r="66" ht="22" customHeight="1" spans="1:11">
      <c r="A66" s="19"/>
      <c r="B66" s="19" t="s">
        <v>34</v>
      </c>
      <c r="C66" s="15"/>
      <c r="D66" s="21" t="s">
        <v>37</v>
      </c>
      <c r="E66" s="23" t="s">
        <v>36</v>
      </c>
      <c r="F66" s="23">
        <v>1.5</v>
      </c>
      <c r="G66" s="24">
        <f t="shared" si="7"/>
        <v>1.875</v>
      </c>
      <c r="H66" s="25">
        <v>129</v>
      </c>
      <c r="I66" s="23">
        <v>4.25</v>
      </c>
      <c r="J66" s="23">
        <v>1.65</v>
      </c>
      <c r="K66" s="25">
        <v>21.25</v>
      </c>
    </row>
    <row r="67" ht="25" customHeight="1" spans="1:11">
      <c r="A67" s="20"/>
      <c r="B67" s="20" t="s">
        <v>30</v>
      </c>
      <c r="C67" s="20" t="s">
        <v>180</v>
      </c>
      <c r="D67" s="42" t="s">
        <v>85</v>
      </c>
      <c r="E67" s="43" t="s">
        <v>60</v>
      </c>
      <c r="F67" s="20">
        <v>9</v>
      </c>
      <c r="G67" s="24">
        <f t="shared" si="7"/>
        <v>11.25</v>
      </c>
      <c r="H67" s="25">
        <v>157.6</v>
      </c>
      <c r="I67" s="20">
        <v>4.19</v>
      </c>
      <c r="J67" s="20">
        <v>4.33</v>
      </c>
      <c r="K67" s="20">
        <v>25.45</v>
      </c>
    </row>
    <row r="68" spans="1:11">
      <c r="A68" s="20"/>
      <c r="B68" s="20"/>
      <c r="C68" s="29"/>
      <c r="D68" s="30" t="s">
        <v>38</v>
      </c>
      <c r="E68" s="30">
        <v>575</v>
      </c>
      <c r="F68" s="30">
        <f>SUM(F63:F67)</f>
        <v>45.97</v>
      </c>
      <c r="G68" s="31">
        <f>SUM(G63:G67)</f>
        <v>57.455</v>
      </c>
      <c r="H68" s="32">
        <f t="shared" ref="H68:K68" si="8">SUM(H63:H67)</f>
        <v>965</v>
      </c>
      <c r="I68" s="30">
        <f t="shared" si="8"/>
        <v>24.28</v>
      </c>
      <c r="J68" s="30">
        <f t="shared" si="8"/>
        <v>33.4</v>
      </c>
      <c r="K68" s="32">
        <f t="shared" si="8"/>
        <v>138.72</v>
      </c>
    </row>
    <row r="69" ht="27" customHeight="1" spans="1:11">
      <c r="A69" s="19" t="s">
        <v>39</v>
      </c>
      <c r="B69" s="19" t="s">
        <v>40</v>
      </c>
      <c r="C69" s="20" t="s">
        <v>41</v>
      </c>
      <c r="D69" s="21" t="s">
        <v>132</v>
      </c>
      <c r="E69" s="22" t="s">
        <v>43</v>
      </c>
      <c r="F69" s="23">
        <v>8</v>
      </c>
      <c r="G69" s="24">
        <f t="shared" ref="G69:G74" si="9">F69*1.25</f>
        <v>10</v>
      </c>
      <c r="H69" s="25">
        <v>11</v>
      </c>
      <c r="I69" s="23">
        <v>0.55</v>
      </c>
      <c r="J69" s="23">
        <v>0.1</v>
      </c>
      <c r="K69" s="25">
        <v>1.9</v>
      </c>
    </row>
    <row r="70" ht="27" customHeight="1" spans="1:11">
      <c r="A70" s="19"/>
      <c r="B70" s="19" t="s">
        <v>44</v>
      </c>
      <c r="C70" s="20" t="s">
        <v>181</v>
      </c>
      <c r="D70" s="26" t="s">
        <v>182</v>
      </c>
      <c r="E70" s="23" t="s">
        <v>95</v>
      </c>
      <c r="F70" s="23">
        <v>7</v>
      </c>
      <c r="G70" s="24">
        <f t="shared" si="9"/>
        <v>8.75</v>
      </c>
      <c r="H70" s="25">
        <v>105.82</v>
      </c>
      <c r="I70" s="23">
        <v>2.05</v>
      </c>
      <c r="J70" s="23">
        <v>6.48</v>
      </c>
      <c r="K70" s="25">
        <v>8.26</v>
      </c>
    </row>
    <row r="71" ht="27" customHeight="1" spans="1:11">
      <c r="A71" s="19"/>
      <c r="B71" s="19" t="s">
        <v>48</v>
      </c>
      <c r="C71" s="20" t="s">
        <v>183</v>
      </c>
      <c r="D71" s="26" t="s">
        <v>184</v>
      </c>
      <c r="E71" s="23" t="s">
        <v>98</v>
      </c>
      <c r="F71" s="23">
        <v>47.06</v>
      </c>
      <c r="G71" s="24">
        <v>58.82</v>
      </c>
      <c r="H71" s="25">
        <v>644</v>
      </c>
      <c r="I71" s="23">
        <v>32.98</v>
      </c>
      <c r="J71" s="23">
        <v>33.78</v>
      </c>
      <c r="K71" s="25">
        <v>52.04</v>
      </c>
    </row>
    <row r="72" ht="27" customHeight="1" spans="1:11">
      <c r="A72" s="19"/>
      <c r="B72" s="19" t="s">
        <v>30</v>
      </c>
      <c r="C72" s="20" t="s">
        <v>140</v>
      </c>
      <c r="D72" s="44" t="s">
        <v>100</v>
      </c>
      <c r="E72" s="23" t="s">
        <v>60</v>
      </c>
      <c r="F72" s="23">
        <v>5</v>
      </c>
      <c r="G72" s="24">
        <f t="shared" si="9"/>
        <v>6.25</v>
      </c>
      <c r="H72" s="25">
        <v>119.2</v>
      </c>
      <c r="I72" s="23">
        <v>0.1</v>
      </c>
      <c r="J72" s="23">
        <v>0.12</v>
      </c>
      <c r="K72" s="25">
        <v>25.1</v>
      </c>
    </row>
    <row r="73" spans="1:11">
      <c r="A73" s="19"/>
      <c r="B73" s="19" t="s">
        <v>34</v>
      </c>
      <c r="C73" s="15"/>
      <c r="D73" s="21" t="s">
        <v>37</v>
      </c>
      <c r="E73" s="23" t="s">
        <v>36</v>
      </c>
      <c r="F73" s="23">
        <v>1.5</v>
      </c>
      <c r="G73" s="24">
        <f t="shared" si="9"/>
        <v>1.875</v>
      </c>
      <c r="H73" s="25">
        <v>129</v>
      </c>
      <c r="I73" s="23">
        <v>4.25</v>
      </c>
      <c r="J73" s="23">
        <v>1.65</v>
      </c>
      <c r="K73" s="25">
        <v>21.25</v>
      </c>
    </row>
    <row r="74" customHeight="1" spans="1:11">
      <c r="A74" s="19"/>
      <c r="B74" s="19" t="s">
        <v>34</v>
      </c>
      <c r="C74" s="15"/>
      <c r="D74" s="21" t="s">
        <v>35</v>
      </c>
      <c r="E74" s="23" t="s">
        <v>36</v>
      </c>
      <c r="F74" s="23">
        <v>1.2</v>
      </c>
      <c r="G74" s="24">
        <f t="shared" si="9"/>
        <v>1.5</v>
      </c>
      <c r="H74" s="25">
        <v>116.9</v>
      </c>
      <c r="I74" s="23">
        <v>3.95</v>
      </c>
      <c r="J74" s="23">
        <v>0.5</v>
      </c>
      <c r="K74" s="25">
        <v>24.15</v>
      </c>
    </row>
    <row r="75" spans="1:11">
      <c r="A75" s="34"/>
      <c r="B75" s="34"/>
      <c r="C75" s="15"/>
      <c r="D75" s="30" t="s">
        <v>61</v>
      </c>
      <c r="E75" s="30">
        <v>940</v>
      </c>
      <c r="F75" s="30">
        <f>SUM(F69:F74)</f>
        <v>69.76</v>
      </c>
      <c r="G75" s="31">
        <f>SUM(G69:G74)</f>
        <v>87.195</v>
      </c>
      <c r="H75" s="32">
        <f t="shared" ref="F75:K75" si="10">SUM(H69:H74)</f>
        <v>1125.92</v>
      </c>
      <c r="I75" s="30">
        <f t="shared" si="10"/>
        <v>43.88</v>
      </c>
      <c r="J75" s="30">
        <f t="shared" si="10"/>
        <v>42.63</v>
      </c>
      <c r="K75" s="32">
        <f t="shared" si="10"/>
        <v>132.7</v>
      </c>
    </row>
    <row r="76" ht="25" customHeight="1" spans="1:11">
      <c r="A76" s="20" t="s">
        <v>62</v>
      </c>
      <c r="B76" s="19" t="s">
        <v>63</v>
      </c>
      <c r="C76" s="20" t="s">
        <v>121</v>
      </c>
      <c r="D76" s="42" t="s">
        <v>122</v>
      </c>
      <c r="E76" s="20" t="s">
        <v>29</v>
      </c>
      <c r="F76" s="20">
        <v>10.3</v>
      </c>
      <c r="G76" s="24">
        <v>12.87</v>
      </c>
      <c r="H76" s="25">
        <v>640</v>
      </c>
      <c r="I76" s="23">
        <v>13.2</v>
      </c>
      <c r="J76" s="23">
        <v>28.72</v>
      </c>
      <c r="K76" s="23">
        <v>82.26</v>
      </c>
    </row>
    <row r="77" ht="25" customHeight="1" spans="1:11">
      <c r="A77" s="19"/>
      <c r="B77" s="19" t="s">
        <v>69</v>
      </c>
      <c r="C77" s="45"/>
      <c r="D77" s="21" t="s">
        <v>70</v>
      </c>
      <c r="E77" s="23" t="s">
        <v>60</v>
      </c>
      <c r="F77" s="23">
        <v>16</v>
      </c>
      <c r="G77" s="24">
        <f>F77*1.25</f>
        <v>20</v>
      </c>
      <c r="H77" s="25">
        <v>83.4</v>
      </c>
      <c r="I77" s="23">
        <v>0.1</v>
      </c>
      <c r="J77" s="23">
        <v>0.2</v>
      </c>
      <c r="K77" s="25">
        <v>19.6</v>
      </c>
    </row>
    <row r="78" ht="25" customHeight="1" spans="1:11">
      <c r="A78" s="19"/>
      <c r="B78" s="19" t="s">
        <v>65</v>
      </c>
      <c r="C78" s="15"/>
      <c r="D78" s="46" t="s">
        <v>103</v>
      </c>
      <c r="E78" s="47" t="s">
        <v>68</v>
      </c>
      <c r="F78" s="47">
        <v>22.5</v>
      </c>
      <c r="G78" s="24">
        <f>F78*1.25</f>
        <v>28.125</v>
      </c>
      <c r="H78" s="25">
        <v>44</v>
      </c>
      <c r="I78" s="47">
        <v>1.41</v>
      </c>
      <c r="J78" s="23">
        <v>0.18</v>
      </c>
      <c r="K78" s="25">
        <v>17.63</v>
      </c>
    </row>
    <row r="79" spans="1:11">
      <c r="A79" s="20"/>
      <c r="B79" s="20"/>
      <c r="C79" s="29"/>
      <c r="D79" s="30" t="s">
        <v>71</v>
      </c>
      <c r="E79" s="30">
        <v>450</v>
      </c>
      <c r="F79" s="30">
        <f>SUM(F76:F78)</f>
        <v>48.8</v>
      </c>
      <c r="G79" s="31">
        <f>SUM(G76:G78)</f>
        <v>60.995</v>
      </c>
      <c r="H79" s="32">
        <f t="shared" ref="F79:K79" si="11">SUM(H76:H78)</f>
        <v>767.4</v>
      </c>
      <c r="I79" s="30">
        <f t="shared" si="11"/>
        <v>14.71</v>
      </c>
      <c r="J79" s="30">
        <f t="shared" si="11"/>
        <v>29.1</v>
      </c>
      <c r="K79" s="32">
        <f t="shared" si="11"/>
        <v>119.49</v>
      </c>
    </row>
    <row r="80" spans="1:11">
      <c r="A80" s="20"/>
      <c r="B80" s="20"/>
      <c r="C80" s="29"/>
      <c r="D80" s="30" t="s">
        <v>104</v>
      </c>
      <c r="E80" s="30">
        <v>1965</v>
      </c>
      <c r="F80" s="30">
        <f>F68+F75+F79</f>
        <v>164.53</v>
      </c>
      <c r="G80" s="31">
        <v>205.66</v>
      </c>
      <c r="H80" s="32">
        <f t="shared" ref="H80:K80" si="12">H79+H75+H68</f>
        <v>2858.32</v>
      </c>
      <c r="I80" s="30">
        <f t="shared" si="12"/>
        <v>82.87</v>
      </c>
      <c r="J80" s="30">
        <f t="shared" si="12"/>
        <v>105.13</v>
      </c>
      <c r="K80" s="32">
        <f t="shared" si="12"/>
        <v>390.91</v>
      </c>
    </row>
    <row r="81" spans="1:11">
      <c r="A81" s="38" t="s">
        <v>73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</row>
    <row r="82" spans="1:11">
      <c r="A82" s="39"/>
      <c r="B82" s="39"/>
      <c r="C82" s="40"/>
      <c r="D82" s="40"/>
      <c r="E82" s="40"/>
      <c r="F82" s="40"/>
      <c r="G82" s="40"/>
      <c r="H82" s="40"/>
      <c r="I82" s="40"/>
      <c r="J82" s="40"/>
      <c r="K82" s="40"/>
    </row>
    <row r="83" spans="1:11">
      <c r="A83" s="41"/>
      <c r="B83" s="41"/>
      <c r="C83" s="40" t="s">
        <v>74</v>
      </c>
      <c r="D83" s="40"/>
      <c r="E83" s="40"/>
      <c r="F83" s="40"/>
      <c r="G83" s="40"/>
      <c r="H83" s="40"/>
      <c r="I83" s="40"/>
      <c r="J83" s="40"/>
      <c r="K83" s="40"/>
    </row>
    <row r="84" spans="1:11">
      <c r="A84" s="41"/>
      <c r="B84" s="41"/>
      <c r="C84" s="40"/>
      <c r="D84" s="40"/>
      <c r="E84" s="40"/>
      <c r="F84" s="40"/>
      <c r="G84" s="40"/>
      <c r="H84" s="40"/>
      <c r="I84" s="40"/>
      <c r="J84" s="40"/>
      <c r="K84" s="40"/>
    </row>
    <row r="85" spans="1:11">
      <c r="A85" s="41"/>
      <c r="B85" s="41"/>
      <c r="C85" s="40" t="s">
        <v>75</v>
      </c>
      <c r="D85" s="40"/>
      <c r="E85" s="40"/>
      <c r="F85" s="40"/>
      <c r="G85" s="40"/>
      <c r="H85" s="40"/>
      <c r="I85" s="40"/>
      <c r="J85" s="40"/>
      <c r="K85" s="40"/>
    </row>
    <row r="86" spans="1:11">
      <c r="A86" s="41"/>
      <c r="B86" s="41"/>
      <c r="C86" s="40"/>
      <c r="D86" s="40"/>
      <c r="E86" s="40"/>
      <c r="F86" s="40"/>
      <c r="G86" s="40"/>
      <c r="H86" s="40"/>
      <c r="I86" s="40"/>
      <c r="J86" s="40"/>
      <c r="K86" s="40"/>
    </row>
    <row r="87" spans="1:11">
      <c r="A87" s="40"/>
      <c r="B87" s="40"/>
      <c r="C87" s="40" t="s">
        <v>76</v>
      </c>
      <c r="D87" s="41"/>
      <c r="E87" s="40"/>
      <c r="F87" s="40"/>
      <c r="G87" s="40"/>
      <c r="H87" s="40"/>
      <c r="I87" s="40"/>
      <c r="J87" s="40"/>
      <c r="K87" s="40"/>
    </row>
    <row r="88" spans="1:11">
      <c r="A88" s="41"/>
      <c r="B88" s="41"/>
      <c r="C88" s="40"/>
      <c r="D88" s="40"/>
      <c r="E88" s="40"/>
      <c r="F88" s="40"/>
      <c r="G88" s="40"/>
      <c r="H88" s="40"/>
      <c r="I88" s="40"/>
      <c r="J88" s="40"/>
      <c r="K88" s="40"/>
    </row>
    <row r="89" spans="1:11">
      <c r="A89" s="40"/>
      <c r="B89" s="40"/>
      <c r="C89" s="40" t="s">
        <v>77</v>
      </c>
      <c r="D89" s="40"/>
      <c r="E89" s="40"/>
      <c r="F89" s="40"/>
      <c r="G89" s="40"/>
      <c r="H89" s="40"/>
      <c r="I89" s="40"/>
      <c r="J89" s="40"/>
      <c r="K89" s="40"/>
    </row>
    <row r="90" spans="1:1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</row>
    <row r="91" spans="1:1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</row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2" customFormat="1" ht="12.75" spans="1:11">
      <c r="A116" s="3"/>
      <c r="B116" s="2" t="s">
        <v>0</v>
      </c>
      <c r="C116" s="48"/>
      <c r="E116" s="3"/>
      <c r="F116" s="3"/>
      <c r="G116" s="3"/>
      <c r="H116" s="2" t="s">
        <v>1</v>
      </c>
      <c r="I116" s="48"/>
      <c r="J116" s="40"/>
      <c r="K116" s="3"/>
    </row>
    <row r="117" s="2" customFormat="1" ht="12.75" spans="1:11">
      <c r="A117" s="3"/>
      <c r="B117" s="2" t="s">
        <v>2</v>
      </c>
      <c r="C117" s="48"/>
      <c r="E117" s="3"/>
      <c r="F117" s="3"/>
      <c r="G117" s="3"/>
      <c r="H117" s="2" t="s">
        <v>78</v>
      </c>
      <c r="I117" s="48"/>
      <c r="J117" s="48"/>
      <c r="K117" s="3"/>
    </row>
    <row r="118" s="1" customFormat="1" spans="1:11">
      <c r="A118" s="5"/>
      <c r="B118" s="5"/>
      <c r="C118" s="5"/>
      <c r="D118" s="5"/>
      <c r="E118" s="5"/>
      <c r="F118" s="5"/>
      <c r="G118" s="5"/>
      <c r="H118" s="7" t="s">
        <v>161</v>
      </c>
      <c r="I118" s="7"/>
      <c r="J118" s="7"/>
      <c r="K118" s="7"/>
    </row>
    <row r="119" s="1" customFormat="1" spans="1:11">
      <c r="A119" s="5" t="s">
        <v>6</v>
      </c>
      <c r="B119" s="8"/>
      <c r="C119" s="9"/>
      <c r="D119" s="10"/>
      <c r="E119" s="5" t="s">
        <v>7</v>
      </c>
      <c r="F119" s="5"/>
      <c r="G119" s="11"/>
      <c r="H119" s="5"/>
      <c r="I119" s="5"/>
      <c r="J119" s="5" t="s">
        <v>8</v>
      </c>
      <c r="K119" s="11" t="s">
        <v>217</v>
      </c>
    </row>
    <row r="120" s="1" customFormat="1" spans="1:1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40"/>
    </row>
    <row r="121" s="1" customFormat="1" spans="1:11">
      <c r="A121" s="12" t="s">
        <v>9</v>
      </c>
      <c r="B121" s="13" t="s">
        <v>10</v>
      </c>
      <c r="C121" s="14" t="s">
        <v>11</v>
      </c>
      <c r="D121" s="15" t="s">
        <v>12</v>
      </c>
      <c r="E121" s="15" t="s">
        <v>13</v>
      </c>
      <c r="F121" s="16" t="s">
        <v>14</v>
      </c>
      <c r="G121" s="16" t="s">
        <v>15</v>
      </c>
      <c r="H121" s="17" t="s">
        <v>16</v>
      </c>
      <c r="I121" s="15" t="s">
        <v>17</v>
      </c>
      <c r="J121" s="15"/>
      <c r="K121" s="15"/>
    </row>
    <row r="122" s="1" customFormat="1" ht="25.5" spans="1:11">
      <c r="A122" s="12"/>
      <c r="B122" s="13"/>
      <c r="C122" s="14"/>
      <c r="D122" s="15"/>
      <c r="E122" s="15"/>
      <c r="F122" s="18"/>
      <c r="G122" s="18"/>
      <c r="H122" s="17"/>
      <c r="I122" s="15" t="s">
        <v>18</v>
      </c>
      <c r="J122" s="15" t="s">
        <v>19</v>
      </c>
      <c r="K122" s="15" t="s">
        <v>20</v>
      </c>
    </row>
    <row r="123" s="1" customFormat="1" ht="25.5" spans="1:11">
      <c r="A123" s="19" t="s">
        <v>21</v>
      </c>
      <c r="B123" s="19"/>
      <c r="C123" s="49" t="s">
        <v>23</v>
      </c>
      <c r="D123" s="50" t="s">
        <v>24</v>
      </c>
      <c r="E123" s="51" t="s">
        <v>25</v>
      </c>
      <c r="F123" s="23">
        <v>32.47</v>
      </c>
      <c r="G123" s="24">
        <v>40.58</v>
      </c>
      <c r="H123" s="52">
        <v>440.14</v>
      </c>
      <c r="I123" s="49">
        <v>22.7</v>
      </c>
      <c r="J123" s="59">
        <v>29.4</v>
      </c>
      <c r="K123" s="60">
        <v>3.23</v>
      </c>
    </row>
    <row r="124" s="1" customFormat="1" ht="25.5" spans="1:11">
      <c r="A124" s="19"/>
      <c r="B124" s="19"/>
      <c r="C124" s="53" t="s">
        <v>27</v>
      </c>
      <c r="D124" s="54" t="s">
        <v>28</v>
      </c>
      <c r="E124" s="55" t="s">
        <v>29</v>
      </c>
      <c r="F124" s="23">
        <v>7.53</v>
      </c>
      <c r="G124" s="24">
        <f t="shared" ref="G124:G127" si="13">F124*1.25</f>
        <v>9.4125</v>
      </c>
      <c r="H124" s="56">
        <v>133.8</v>
      </c>
      <c r="I124" s="53">
        <v>2.73</v>
      </c>
      <c r="J124" s="57">
        <v>7.19</v>
      </c>
      <c r="K124" s="61">
        <v>14.5</v>
      </c>
    </row>
    <row r="125" s="1" customFormat="1" ht="25.5" spans="1:11">
      <c r="A125" s="19"/>
      <c r="C125" s="53" t="s">
        <v>186</v>
      </c>
      <c r="D125" s="54" t="s">
        <v>112</v>
      </c>
      <c r="E125" s="57" t="s">
        <v>60</v>
      </c>
      <c r="F125" s="23">
        <v>3.58</v>
      </c>
      <c r="G125" s="24">
        <f t="shared" si="13"/>
        <v>4.475</v>
      </c>
      <c r="H125" s="56">
        <v>132.8</v>
      </c>
      <c r="I125" s="53">
        <v>0.66</v>
      </c>
      <c r="J125" s="57">
        <v>0.09</v>
      </c>
      <c r="K125" s="61">
        <v>32.01</v>
      </c>
    </row>
    <row r="126" s="1" customFormat="1" ht="17" customHeight="1" spans="1:11">
      <c r="A126" s="19"/>
      <c r="B126" s="19" t="s">
        <v>34</v>
      </c>
      <c r="C126" s="15"/>
      <c r="D126" s="54" t="s">
        <v>35</v>
      </c>
      <c r="E126" s="55" t="s">
        <v>36</v>
      </c>
      <c r="F126" s="23">
        <v>1.2</v>
      </c>
      <c r="G126" s="24">
        <f t="shared" si="13"/>
        <v>1.5</v>
      </c>
      <c r="H126" s="56">
        <v>116.9</v>
      </c>
      <c r="I126" s="53">
        <v>3.95</v>
      </c>
      <c r="J126" s="57">
        <v>0.5</v>
      </c>
      <c r="K126" s="61">
        <v>24.15</v>
      </c>
    </row>
    <row r="127" s="1" customFormat="1" spans="1:11">
      <c r="A127" s="20"/>
      <c r="B127" s="19" t="s">
        <v>34</v>
      </c>
      <c r="C127" s="20"/>
      <c r="D127" s="54" t="s">
        <v>37</v>
      </c>
      <c r="E127" s="55" t="s">
        <v>36</v>
      </c>
      <c r="F127" s="20">
        <v>1.5</v>
      </c>
      <c r="G127" s="24">
        <f t="shared" si="13"/>
        <v>1.875</v>
      </c>
      <c r="H127" s="56">
        <v>129</v>
      </c>
      <c r="I127" s="53">
        <v>4.25</v>
      </c>
      <c r="J127" s="57">
        <v>1.65</v>
      </c>
      <c r="K127" s="61">
        <v>21.25</v>
      </c>
    </row>
    <row r="128" s="1" customFormat="1" spans="1:11">
      <c r="A128" s="20"/>
      <c r="B128" s="20"/>
      <c r="C128" s="29"/>
      <c r="D128" s="30" t="s">
        <v>38</v>
      </c>
      <c r="E128" s="30">
        <v>590</v>
      </c>
      <c r="F128" s="30">
        <f>SUM(F123:F127)</f>
        <v>46.28</v>
      </c>
      <c r="G128" s="31">
        <v>57.85</v>
      </c>
      <c r="H128" s="58">
        <v>823.64</v>
      </c>
      <c r="I128" s="62">
        <v>30.04</v>
      </c>
      <c r="J128" s="63">
        <v>37.18</v>
      </c>
      <c r="K128" s="64">
        <v>73.89</v>
      </c>
    </row>
    <row r="129" s="1" customFormat="1" ht="25.5" spans="1:11">
      <c r="A129" s="19" t="s">
        <v>39</v>
      </c>
      <c r="B129" s="19" t="s">
        <v>40</v>
      </c>
      <c r="C129" s="49" t="s">
        <v>41</v>
      </c>
      <c r="D129" s="65" t="s">
        <v>42</v>
      </c>
      <c r="E129" s="66" t="s">
        <v>43</v>
      </c>
      <c r="F129" s="23">
        <v>6.4</v>
      </c>
      <c r="G129" s="24">
        <f t="shared" ref="G129:G131" si="14">F129*1.25</f>
        <v>8</v>
      </c>
      <c r="H129" s="52">
        <v>5</v>
      </c>
      <c r="I129" s="52">
        <v>0.4</v>
      </c>
      <c r="J129" s="60">
        <v>0.05</v>
      </c>
      <c r="K129" s="60">
        <v>0.85</v>
      </c>
    </row>
    <row r="130" s="1" customFormat="1" ht="25.5" spans="1:11">
      <c r="A130" s="19"/>
      <c r="B130" s="19" t="s">
        <v>44</v>
      </c>
      <c r="C130" s="53" t="s">
        <v>45</v>
      </c>
      <c r="D130" s="67" t="s">
        <v>187</v>
      </c>
      <c r="E130" s="57" t="s">
        <v>47</v>
      </c>
      <c r="F130" s="23">
        <v>3.72</v>
      </c>
      <c r="G130" s="24">
        <f t="shared" si="14"/>
        <v>4.65</v>
      </c>
      <c r="H130" s="56">
        <v>963.5</v>
      </c>
      <c r="I130" s="56">
        <v>32.99</v>
      </c>
      <c r="J130" s="61">
        <v>15.26</v>
      </c>
      <c r="K130" s="61">
        <v>148.09</v>
      </c>
    </row>
    <row r="131" s="1" customFormat="1" ht="25.5" spans="1:11">
      <c r="A131" s="19"/>
      <c r="B131" s="19" t="s">
        <v>48</v>
      </c>
      <c r="C131" s="53" t="s">
        <v>49</v>
      </c>
      <c r="D131" s="68" t="s">
        <v>50</v>
      </c>
      <c r="E131" s="53" t="s">
        <v>51</v>
      </c>
      <c r="F131" s="23">
        <v>42.61</v>
      </c>
      <c r="G131" s="24">
        <f t="shared" si="14"/>
        <v>53.2625</v>
      </c>
      <c r="H131" s="56">
        <v>164</v>
      </c>
      <c r="I131" s="56">
        <v>12.12</v>
      </c>
      <c r="J131" s="61">
        <v>11.52</v>
      </c>
      <c r="K131" s="61">
        <v>2.93</v>
      </c>
    </row>
    <row r="132" s="1" customFormat="1" ht="25.5" spans="1:11">
      <c r="A132" s="19"/>
      <c r="C132" s="53" t="s">
        <v>188</v>
      </c>
      <c r="D132" s="69" t="s">
        <v>189</v>
      </c>
      <c r="E132" s="53"/>
      <c r="F132" s="23"/>
      <c r="G132" s="24"/>
      <c r="H132" s="56">
        <v>55.6</v>
      </c>
      <c r="I132" s="56">
        <v>1.05</v>
      </c>
      <c r="J132" s="61">
        <v>3.75</v>
      </c>
      <c r="K132" s="61">
        <v>4.4</v>
      </c>
    </row>
    <row r="133" s="1" customFormat="1" ht="25.5" spans="1:11">
      <c r="A133" s="19"/>
      <c r="B133" s="19" t="s">
        <v>30</v>
      </c>
      <c r="C133" s="53" t="s">
        <v>55</v>
      </c>
      <c r="D133" s="70" t="s">
        <v>56</v>
      </c>
      <c r="E133" s="57" t="s">
        <v>57</v>
      </c>
      <c r="F133" s="23">
        <v>7.03</v>
      </c>
      <c r="G133" s="24">
        <f t="shared" ref="G133:G136" si="15">F133*1.25</f>
        <v>8.7875</v>
      </c>
      <c r="H133" s="56">
        <v>325</v>
      </c>
      <c r="I133" s="56">
        <v>11.46</v>
      </c>
      <c r="J133" s="61">
        <v>8.12</v>
      </c>
      <c r="K133" s="61">
        <v>51.52</v>
      </c>
    </row>
    <row r="134" s="1" customFormat="1" ht="25.5" spans="1:11">
      <c r="A134" s="19"/>
      <c r="B134" s="71"/>
      <c r="C134" s="53" t="s">
        <v>58</v>
      </c>
      <c r="D134" s="70" t="s">
        <v>120</v>
      </c>
      <c r="E134" s="57" t="s">
        <v>60</v>
      </c>
      <c r="F134" s="23">
        <v>6.99</v>
      </c>
      <c r="G134" s="24">
        <v>8.73</v>
      </c>
      <c r="H134" s="56">
        <v>114.6</v>
      </c>
      <c r="I134" s="56">
        <v>0.16</v>
      </c>
      <c r="J134" s="61">
        <v>0.16</v>
      </c>
      <c r="K134" s="61">
        <v>27.88</v>
      </c>
    </row>
    <row r="135" s="1" customFormat="1" spans="1:11">
      <c r="A135" s="19"/>
      <c r="B135" s="19" t="s">
        <v>34</v>
      </c>
      <c r="C135" s="15"/>
      <c r="D135" s="54" t="s">
        <v>37</v>
      </c>
      <c r="E135" s="55" t="s">
        <v>36</v>
      </c>
      <c r="F135" s="23">
        <v>1.5</v>
      </c>
      <c r="G135" s="24">
        <f t="shared" si="15"/>
        <v>1.875</v>
      </c>
      <c r="H135" s="56">
        <v>129</v>
      </c>
      <c r="I135" s="56">
        <v>4.25</v>
      </c>
      <c r="J135" s="61">
        <v>1.65</v>
      </c>
      <c r="K135" s="61">
        <v>21.25</v>
      </c>
    </row>
    <row r="136" s="1" customFormat="1" ht="25.5" spans="1:11">
      <c r="A136" s="19"/>
      <c r="B136" s="19" t="s">
        <v>34</v>
      </c>
      <c r="C136" s="15"/>
      <c r="D136" s="54" t="s">
        <v>35</v>
      </c>
      <c r="E136" s="55" t="s">
        <v>36</v>
      </c>
      <c r="F136" s="23">
        <v>1.2</v>
      </c>
      <c r="G136" s="24">
        <f t="shared" si="15"/>
        <v>1.5</v>
      </c>
      <c r="H136" s="56">
        <v>116.9</v>
      </c>
      <c r="I136" s="56">
        <v>3.95</v>
      </c>
      <c r="J136" s="61">
        <v>0.5</v>
      </c>
      <c r="K136" s="61">
        <v>24.15</v>
      </c>
    </row>
    <row r="137" s="1" customFormat="1" spans="1:11">
      <c r="A137" s="19"/>
      <c r="B137" s="19"/>
      <c r="C137" s="15"/>
      <c r="D137" s="62" t="s">
        <v>61</v>
      </c>
      <c r="E137" s="63">
        <v>1006</v>
      </c>
      <c r="F137" s="72">
        <f>SUM(F129:F136)</f>
        <v>69.45</v>
      </c>
      <c r="G137" s="73">
        <f>SUM(G129:G136)</f>
        <v>86.805</v>
      </c>
      <c r="H137" s="58">
        <v>1873.6</v>
      </c>
      <c r="I137" s="58">
        <v>66.38</v>
      </c>
      <c r="J137" s="64">
        <v>41.01</v>
      </c>
      <c r="K137" s="64">
        <v>281.07</v>
      </c>
    </row>
    <row r="138" s="1" customFormat="1" spans="1:11">
      <c r="A138" s="20" t="s">
        <v>62</v>
      </c>
      <c r="B138" s="74" t="s">
        <v>157</v>
      </c>
      <c r="C138" s="49"/>
      <c r="D138" s="65" t="s">
        <v>101</v>
      </c>
      <c r="E138" s="66" t="s">
        <v>102</v>
      </c>
      <c r="F138" s="20">
        <v>14.8</v>
      </c>
      <c r="G138" s="24">
        <f t="shared" ref="G138:G140" si="16">F138*1.25</f>
        <v>18.5</v>
      </c>
      <c r="H138" s="52">
        <v>244.5</v>
      </c>
      <c r="I138" s="52">
        <v>0.6</v>
      </c>
      <c r="J138" s="60">
        <v>0.1</v>
      </c>
      <c r="K138" s="60">
        <v>59.85</v>
      </c>
    </row>
    <row r="139" s="1" customFormat="1" ht="25.5" spans="1:11">
      <c r="A139" s="19"/>
      <c r="B139" s="19" t="s">
        <v>65</v>
      </c>
      <c r="C139" s="75" t="s">
        <v>66</v>
      </c>
      <c r="D139" s="76" t="s">
        <v>190</v>
      </c>
      <c r="E139" s="77" t="s">
        <v>68</v>
      </c>
      <c r="F139" s="23">
        <v>18</v>
      </c>
      <c r="G139" s="24">
        <f t="shared" si="16"/>
        <v>22.5</v>
      </c>
      <c r="H139" s="78">
        <v>60.45</v>
      </c>
      <c r="I139" s="78">
        <v>0.6</v>
      </c>
      <c r="J139" s="82">
        <v>0.6</v>
      </c>
      <c r="K139" s="82">
        <v>13.35</v>
      </c>
    </row>
    <row r="140" s="1" customFormat="1" ht="25.5" spans="1:11">
      <c r="A140" s="19"/>
      <c r="B140" s="19" t="s">
        <v>69</v>
      </c>
      <c r="C140" s="53"/>
      <c r="D140" s="54" t="s">
        <v>70</v>
      </c>
      <c r="E140" s="57" t="s">
        <v>60</v>
      </c>
      <c r="F140" s="47">
        <v>16</v>
      </c>
      <c r="G140" s="24">
        <f t="shared" si="16"/>
        <v>20</v>
      </c>
      <c r="H140" s="56">
        <v>83.4</v>
      </c>
      <c r="I140" s="56">
        <v>0.1</v>
      </c>
      <c r="J140" s="61">
        <v>0.2</v>
      </c>
      <c r="K140" s="61">
        <v>19.6</v>
      </c>
    </row>
    <row r="141" s="1" customFormat="1" spans="1:11">
      <c r="A141" s="20"/>
      <c r="C141" s="29"/>
      <c r="D141" s="30" t="s">
        <v>71</v>
      </c>
      <c r="E141" s="30">
        <v>425</v>
      </c>
      <c r="F141" s="30">
        <f>SUM(F138:F140)</f>
        <v>48.8</v>
      </c>
      <c r="G141" s="31">
        <f>SUM(G138:G140)</f>
        <v>61</v>
      </c>
      <c r="H141" s="32">
        <f t="shared" ref="H141:K141" si="17">SUM(H138:H140)</f>
        <v>388.35</v>
      </c>
      <c r="I141" s="30">
        <f t="shared" si="17"/>
        <v>1.3</v>
      </c>
      <c r="J141" s="30">
        <f t="shared" si="17"/>
        <v>0.9</v>
      </c>
      <c r="K141" s="32">
        <f t="shared" si="17"/>
        <v>92.8</v>
      </c>
    </row>
    <row r="142" s="1" customFormat="1" spans="1:11">
      <c r="A142" s="20"/>
      <c r="B142" s="20"/>
      <c r="C142" s="29"/>
      <c r="D142" s="30" t="s">
        <v>123</v>
      </c>
      <c r="E142" s="30">
        <v>2021</v>
      </c>
      <c r="F142" s="32">
        <f>F128+F137+F141</f>
        <v>164.53</v>
      </c>
      <c r="G142" s="32">
        <f>G128+G137+G141</f>
        <v>205.655</v>
      </c>
      <c r="H142" s="32">
        <f t="shared" ref="H142:K142" si="18">H128+H137+H141</f>
        <v>3085.59</v>
      </c>
      <c r="I142" s="32">
        <f t="shared" si="18"/>
        <v>97.72</v>
      </c>
      <c r="J142" s="32">
        <f t="shared" si="18"/>
        <v>79.09</v>
      </c>
      <c r="K142" s="32">
        <f t="shared" si="18"/>
        <v>447.76</v>
      </c>
    </row>
    <row r="143" s="1" customFormat="1" ht="19" customHeight="1" spans="1:11">
      <c r="A143" s="38" t="s">
        <v>73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</row>
    <row r="144" s="1" customFormat="1" spans="1:11">
      <c r="A144" s="39"/>
      <c r="B144" s="39"/>
      <c r="C144" s="40"/>
      <c r="D144" s="40"/>
      <c r="E144" s="40"/>
      <c r="F144" s="40"/>
      <c r="G144" s="40"/>
      <c r="H144" s="40"/>
      <c r="I144" s="40"/>
      <c r="J144" s="40"/>
      <c r="K144" s="40"/>
    </row>
    <row r="145" s="1" customFormat="1" spans="1:11">
      <c r="A145" s="41"/>
      <c r="B145" s="41"/>
      <c r="C145" s="40" t="s">
        <v>74</v>
      </c>
      <c r="D145" s="40"/>
      <c r="E145" s="40"/>
      <c r="F145" s="40"/>
      <c r="G145" s="40"/>
      <c r="H145" s="40"/>
      <c r="I145" s="40"/>
      <c r="J145" s="40"/>
      <c r="K145" s="40"/>
    </row>
    <row r="146" s="1" customFormat="1" spans="1:11">
      <c r="A146" s="41"/>
      <c r="B146" s="41"/>
      <c r="C146" s="40"/>
      <c r="D146" s="40"/>
      <c r="E146" s="40"/>
      <c r="F146" s="40"/>
      <c r="G146" s="40"/>
      <c r="H146" s="40"/>
      <c r="I146" s="40"/>
      <c r="J146" s="40"/>
      <c r="K146" s="40"/>
    </row>
    <row r="147" s="1" customFormat="1" spans="1:11">
      <c r="A147" s="41"/>
      <c r="B147" s="41"/>
      <c r="C147" s="40" t="s">
        <v>75</v>
      </c>
      <c r="D147" s="40"/>
      <c r="E147" s="40"/>
      <c r="F147" s="40"/>
      <c r="G147" s="40"/>
      <c r="H147" s="40"/>
      <c r="I147" s="40"/>
      <c r="J147" s="40"/>
      <c r="K147" s="40"/>
    </row>
    <row r="148" s="1" customFormat="1" spans="1:11">
      <c r="A148" s="41"/>
      <c r="B148" s="41"/>
      <c r="C148" s="40"/>
      <c r="D148" s="40"/>
      <c r="E148" s="40"/>
      <c r="F148" s="40"/>
      <c r="G148" s="40"/>
      <c r="H148" s="40"/>
      <c r="I148" s="40"/>
      <c r="J148" s="40"/>
      <c r="K148" s="40"/>
    </row>
    <row r="149" s="1" customFormat="1" spans="1:11">
      <c r="A149" s="40"/>
      <c r="B149" s="40"/>
      <c r="C149" s="40" t="s">
        <v>76</v>
      </c>
      <c r="D149" s="41"/>
      <c r="E149" s="40"/>
      <c r="F149" s="40"/>
      <c r="G149" s="40"/>
      <c r="H149" s="40"/>
      <c r="I149" s="40"/>
      <c r="J149" s="40"/>
      <c r="K149" s="40"/>
    </row>
    <row r="150" s="1" customFormat="1" spans="1:11">
      <c r="A150" s="41"/>
      <c r="B150" s="41"/>
      <c r="C150" s="40"/>
      <c r="D150" s="40"/>
      <c r="E150" s="40"/>
      <c r="F150" s="40"/>
      <c r="G150" s="40"/>
      <c r="H150" s="40"/>
      <c r="I150" s="40"/>
      <c r="J150" s="40"/>
      <c r="K150" s="40"/>
    </row>
    <row r="151" s="1" customFormat="1" spans="1:11">
      <c r="A151" s="40"/>
      <c r="B151" s="40"/>
      <c r="C151" s="40" t="s">
        <v>77</v>
      </c>
      <c r="D151" s="40"/>
      <c r="E151" s="40"/>
      <c r="F151" s="40"/>
      <c r="G151" s="40"/>
      <c r="H151" s="40"/>
      <c r="I151" s="40"/>
      <c r="J151" s="40"/>
      <c r="K151" s="40"/>
    </row>
    <row r="152" s="1" customFormat="1" spans="1:1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</row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2" customFormat="1" ht="12.75" spans="1:11">
      <c r="A172" s="3"/>
      <c r="B172" s="2" t="s">
        <v>0</v>
      </c>
      <c r="C172" s="48"/>
      <c r="E172" s="3"/>
      <c r="F172" s="3"/>
      <c r="G172" s="3"/>
      <c r="H172" s="2" t="s">
        <v>1</v>
      </c>
      <c r="I172" s="48"/>
      <c r="J172" s="40"/>
      <c r="K172" s="3"/>
    </row>
    <row r="173" s="2" customFormat="1" ht="12.75" spans="1:11">
      <c r="A173" s="3"/>
      <c r="B173" s="2" t="s">
        <v>2</v>
      </c>
      <c r="C173" s="48"/>
      <c r="E173" s="3"/>
      <c r="F173" s="3"/>
      <c r="G173" s="3"/>
      <c r="H173" s="2" t="s">
        <v>78</v>
      </c>
      <c r="I173" s="48"/>
      <c r="J173" s="48"/>
      <c r="K173" s="3"/>
    </row>
    <row r="174" s="1" customFormat="1" spans="1:11">
      <c r="A174" s="5"/>
      <c r="B174" s="5"/>
      <c r="C174" s="5"/>
      <c r="D174" s="5"/>
      <c r="E174" s="5"/>
      <c r="F174" s="5"/>
      <c r="G174" s="5"/>
      <c r="H174" s="7" t="s">
        <v>161</v>
      </c>
      <c r="I174" s="7"/>
      <c r="J174" s="7"/>
      <c r="K174" s="7"/>
    </row>
    <row r="175" s="1" customFormat="1" spans="1:11">
      <c r="A175" s="5" t="s">
        <v>6</v>
      </c>
      <c r="B175" s="8"/>
      <c r="C175" s="9"/>
      <c r="D175" s="10"/>
      <c r="E175" s="5" t="s">
        <v>7</v>
      </c>
      <c r="F175" s="5"/>
      <c r="G175" s="11"/>
      <c r="H175" s="5"/>
      <c r="I175" s="5"/>
      <c r="J175" s="5" t="s">
        <v>8</v>
      </c>
      <c r="K175" s="11" t="s">
        <v>218</v>
      </c>
    </row>
    <row r="176" s="1" customFormat="1" spans="1:1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40"/>
    </row>
    <row r="177" s="1" customFormat="1" spans="1:11">
      <c r="A177" s="12" t="s">
        <v>9</v>
      </c>
      <c r="B177" s="13" t="s">
        <v>10</v>
      </c>
      <c r="C177" s="14" t="s">
        <v>11</v>
      </c>
      <c r="D177" s="15" t="s">
        <v>12</v>
      </c>
      <c r="E177" s="15" t="s">
        <v>13</v>
      </c>
      <c r="F177" s="16" t="s">
        <v>14</v>
      </c>
      <c r="G177" s="16" t="s">
        <v>15</v>
      </c>
      <c r="H177" s="17" t="s">
        <v>16</v>
      </c>
      <c r="I177" s="15" t="s">
        <v>17</v>
      </c>
      <c r="J177" s="15"/>
      <c r="K177" s="15"/>
    </row>
    <row r="178" s="1" customFormat="1" ht="25.5" spans="1:11">
      <c r="A178" s="12"/>
      <c r="B178" s="13"/>
      <c r="C178" s="14"/>
      <c r="D178" s="15"/>
      <c r="E178" s="15"/>
      <c r="F178" s="18"/>
      <c r="G178" s="18"/>
      <c r="H178" s="17"/>
      <c r="I178" s="15" t="s">
        <v>18</v>
      </c>
      <c r="J178" s="15" t="s">
        <v>19</v>
      </c>
      <c r="K178" s="15" t="s">
        <v>20</v>
      </c>
    </row>
    <row r="179" s="1" customFormat="1" ht="25.5" spans="1:11">
      <c r="A179" s="19" t="s">
        <v>21</v>
      </c>
      <c r="B179" s="19" t="s">
        <v>125</v>
      </c>
      <c r="C179" s="49" t="s">
        <v>192</v>
      </c>
      <c r="D179" s="65" t="s">
        <v>193</v>
      </c>
      <c r="E179" s="59" t="s">
        <v>128</v>
      </c>
      <c r="F179" s="23">
        <v>25.82</v>
      </c>
      <c r="G179" s="24">
        <v>32.27</v>
      </c>
      <c r="H179" s="52">
        <v>756</v>
      </c>
      <c r="I179" s="52">
        <v>40.92</v>
      </c>
      <c r="J179" s="60">
        <v>30.96</v>
      </c>
      <c r="K179" s="60">
        <v>78.4</v>
      </c>
    </row>
    <row r="180" s="1" customFormat="1" ht="25.5" spans="1:11">
      <c r="A180" s="19"/>
      <c r="B180" s="20" t="s">
        <v>30</v>
      </c>
      <c r="C180" s="53" t="s">
        <v>147</v>
      </c>
      <c r="D180" s="54" t="s">
        <v>194</v>
      </c>
      <c r="E180" s="57" t="s">
        <v>60</v>
      </c>
      <c r="F180" s="23">
        <v>5</v>
      </c>
      <c r="G180" s="24">
        <f t="shared" ref="G180:G183" si="19">F180*1.25</f>
        <v>6.25</v>
      </c>
      <c r="H180" s="56">
        <v>142.2</v>
      </c>
      <c r="I180" s="56">
        <v>3.3</v>
      </c>
      <c r="J180" s="61">
        <v>2.4</v>
      </c>
      <c r="K180" s="61">
        <v>26.7</v>
      </c>
    </row>
    <row r="181" s="1" customFormat="1" ht="25.5" spans="1:11">
      <c r="A181" s="19"/>
      <c r="B181" s="79" t="s">
        <v>86</v>
      </c>
      <c r="C181" s="53" t="s">
        <v>131</v>
      </c>
      <c r="D181" s="76" t="s">
        <v>88</v>
      </c>
      <c r="E181" s="80" t="s">
        <v>89</v>
      </c>
      <c r="F181" s="23">
        <v>12</v>
      </c>
      <c r="G181" s="24">
        <f t="shared" si="19"/>
        <v>15</v>
      </c>
      <c r="H181" s="56">
        <v>227.5</v>
      </c>
      <c r="I181" s="56">
        <v>5.89</v>
      </c>
      <c r="J181" s="61">
        <v>16.07</v>
      </c>
      <c r="K181" s="61">
        <v>14.94</v>
      </c>
    </row>
    <row r="182" s="1" customFormat="1" ht="17" customHeight="1" spans="1:11">
      <c r="A182" s="19"/>
      <c r="B182" s="19" t="s">
        <v>34</v>
      </c>
      <c r="C182" s="15"/>
      <c r="D182" s="54" t="s">
        <v>37</v>
      </c>
      <c r="E182" s="55" t="s">
        <v>36</v>
      </c>
      <c r="F182" s="23">
        <v>1.5</v>
      </c>
      <c r="G182" s="24">
        <f t="shared" si="19"/>
        <v>1.875</v>
      </c>
      <c r="H182" s="56">
        <v>129</v>
      </c>
      <c r="I182" s="56">
        <v>4.25</v>
      </c>
      <c r="J182" s="61">
        <v>1.65</v>
      </c>
      <c r="K182" s="61">
        <v>21.25</v>
      </c>
    </row>
    <row r="183" s="1" customFormat="1" spans="1:11">
      <c r="A183" s="20"/>
      <c r="B183" s="19" t="s">
        <v>34</v>
      </c>
      <c r="C183" s="20"/>
      <c r="D183" s="54" t="s">
        <v>90</v>
      </c>
      <c r="E183" s="55" t="s">
        <v>36</v>
      </c>
      <c r="F183" s="20">
        <v>1.2</v>
      </c>
      <c r="G183" s="24">
        <f t="shared" si="19"/>
        <v>1.5</v>
      </c>
      <c r="H183" s="56">
        <v>116.9</v>
      </c>
      <c r="I183" s="56">
        <v>3.95</v>
      </c>
      <c r="J183" s="61">
        <v>0.5</v>
      </c>
      <c r="K183" s="61">
        <v>24.15</v>
      </c>
    </row>
    <row r="184" s="1" customFormat="1" spans="1:11">
      <c r="A184" s="20"/>
      <c r="B184" s="20"/>
      <c r="C184" s="29"/>
      <c r="D184" s="30" t="s">
        <v>38</v>
      </c>
      <c r="E184" s="30">
        <v>635</v>
      </c>
      <c r="F184" s="81">
        <f>SUM(F179:F183)</f>
        <v>45.52</v>
      </c>
      <c r="G184" s="31">
        <f>SUM(G179:G183)</f>
        <v>56.895</v>
      </c>
      <c r="H184" s="58">
        <v>1125.7</v>
      </c>
      <c r="I184" s="58">
        <v>50.11</v>
      </c>
      <c r="J184" s="64">
        <v>49.43</v>
      </c>
      <c r="K184" s="64">
        <v>120.04</v>
      </c>
    </row>
    <row r="185" s="1" customFormat="1" ht="25.5" spans="1:11">
      <c r="A185" s="19" t="s">
        <v>39</v>
      </c>
      <c r="B185" s="19" t="s">
        <v>40</v>
      </c>
      <c r="C185" s="49" t="s">
        <v>195</v>
      </c>
      <c r="D185" s="65" t="s">
        <v>132</v>
      </c>
      <c r="E185" s="66" t="s">
        <v>43</v>
      </c>
      <c r="F185" s="23">
        <v>8</v>
      </c>
      <c r="G185" s="24">
        <f t="shared" ref="G185:G191" si="20">F185*1.25</f>
        <v>10</v>
      </c>
      <c r="H185" s="52">
        <v>11</v>
      </c>
      <c r="I185" s="52">
        <v>0.55</v>
      </c>
      <c r="J185" s="60">
        <v>0.1</v>
      </c>
      <c r="K185" s="60">
        <v>1.9</v>
      </c>
    </row>
    <row r="186" s="1" customFormat="1" ht="25.5" spans="1:11">
      <c r="A186" s="19"/>
      <c r="B186" s="19" t="s">
        <v>44</v>
      </c>
      <c r="C186" s="53" t="s">
        <v>196</v>
      </c>
      <c r="D186" s="54" t="s">
        <v>197</v>
      </c>
      <c r="E186" s="57" t="s">
        <v>95</v>
      </c>
      <c r="F186" s="23">
        <v>7.51</v>
      </c>
      <c r="G186" s="24">
        <v>9.38</v>
      </c>
      <c r="H186" s="56">
        <v>92.32</v>
      </c>
      <c r="I186" s="56">
        <v>1.76</v>
      </c>
      <c r="J186" s="61">
        <v>6.45</v>
      </c>
      <c r="K186" s="61">
        <v>6.45</v>
      </c>
    </row>
    <row r="187" s="1" customFormat="1" ht="25.5" spans="1:11">
      <c r="A187" s="19"/>
      <c r="B187" s="19" t="s">
        <v>48</v>
      </c>
      <c r="C187" s="53" t="s">
        <v>154</v>
      </c>
      <c r="D187" s="70" t="s">
        <v>155</v>
      </c>
      <c r="E187" s="57" t="s">
        <v>119</v>
      </c>
      <c r="F187" s="23">
        <v>32</v>
      </c>
      <c r="G187" s="24">
        <f t="shared" si="20"/>
        <v>40</v>
      </c>
      <c r="H187" s="56">
        <v>210</v>
      </c>
      <c r="I187" s="56">
        <v>19.5</v>
      </c>
      <c r="J187" s="61">
        <v>9.9</v>
      </c>
      <c r="K187" s="61">
        <v>7.6</v>
      </c>
    </row>
    <row r="188" s="1" customFormat="1" ht="25.5" spans="1:11">
      <c r="A188" s="19"/>
      <c r="B188" s="19" t="s">
        <v>30</v>
      </c>
      <c r="C188" s="53" t="s">
        <v>109</v>
      </c>
      <c r="D188" s="54" t="s">
        <v>110</v>
      </c>
      <c r="E188" s="57" t="s">
        <v>60</v>
      </c>
      <c r="F188" s="23">
        <v>15</v>
      </c>
      <c r="G188" s="24">
        <f t="shared" si="20"/>
        <v>18.75</v>
      </c>
      <c r="H188" s="56">
        <v>230.47</v>
      </c>
      <c r="I188" s="56">
        <v>4.13</v>
      </c>
      <c r="J188" s="61">
        <v>12.2</v>
      </c>
      <c r="K188" s="61">
        <v>24</v>
      </c>
    </row>
    <row r="189" s="1" customFormat="1" ht="25.5" spans="1:11">
      <c r="A189" s="19"/>
      <c r="C189" s="53" t="s">
        <v>140</v>
      </c>
      <c r="D189" s="70" t="s">
        <v>100</v>
      </c>
      <c r="E189" s="57" t="s">
        <v>60</v>
      </c>
      <c r="F189" s="23">
        <v>5</v>
      </c>
      <c r="G189" s="24">
        <f t="shared" si="20"/>
        <v>6.25</v>
      </c>
      <c r="H189" s="56">
        <v>119.2</v>
      </c>
      <c r="I189" s="56">
        <v>0.1</v>
      </c>
      <c r="J189" s="61">
        <v>0.12</v>
      </c>
      <c r="K189" s="61">
        <v>25.1</v>
      </c>
    </row>
    <row r="190" s="1" customFormat="1" spans="1:11">
      <c r="A190" s="19"/>
      <c r="B190" s="19" t="s">
        <v>34</v>
      </c>
      <c r="C190" s="53"/>
      <c r="D190" s="54" t="s">
        <v>37</v>
      </c>
      <c r="E190" s="55" t="s">
        <v>36</v>
      </c>
      <c r="F190" s="23">
        <v>1.5</v>
      </c>
      <c r="G190" s="24">
        <f t="shared" si="20"/>
        <v>1.875</v>
      </c>
      <c r="H190" s="56">
        <v>129</v>
      </c>
      <c r="I190" s="56">
        <v>4.25</v>
      </c>
      <c r="J190" s="61">
        <v>1.65</v>
      </c>
      <c r="K190" s="61">
        <v>21.25</v>
      </c>
    </row>
    <row r="191" s="1" customFormat="1" ht="25.5" spans="1:11">
      <c r="A191" s="19"/>
      <c r="B191" s="19" t="s">
        <v>34</v>
      </c>
      <c r="C191" s="15"/>
      <c r="D191" s="54" t="s">
        <v>35</v>
      </c>
      <c r="E191" s="55" t="s">
        <v>36</v>
      </c>
      <c r="F191" s="23">
        <v>1.2</v>
      </c>
      <c r="G191" s="24">
        <f t="shared" si="20"/>
        <v>1.5</v>
      </c>
      <c r="H191" s="56">
        <v>116.9</v>
      </c>
      <c r="I191" s="56">
        <v>3.95</v>
      </c>
      <c r="J191" s="61">
        <v>0.5</v>
      </c>
      <c r="K191" s="61">
        <v>24.15</v>
      </c>
    </row>
    <row r="192" s="1" customFormat="1" spans="1:11">
      <c r="A192" s="19"/>
      <c r="B192" s="19"/>
      <c r="C192" s="15"/>
      <c r="D192" s="62" t="s">
        <v>61</v>
      </c>
      <c r="E192" s="63">
        <v>1040</v>
      </c>
      <c r="F192" s="72">
        <f>SUM(F185:F191)</f>
        <v>70.21</v>
      </c>
      <c r="G192" s="73">
        <f>SUM(G185:G191)</f>
        <v>87.755</v>
      </c>
      <c r="H192" s="58">
        <v>908.89</v>
      </c>
      <c r="I192" s="58">
        <v>34.24</v>
      </c>
      <c r="J192" s="64">
        <v>30.92</v>
      </c>
      <c r="K192" s="64">
        <v>110.45</v>
      </c>
    </row>
    <row r="193" s="1" customFormat="1" ht="25.5" spans="1:11">
      <c r="A193" s="20" t="s">
        <v>62</v>
      </c>
      <c r="B193" s="74" t="s">
        <v>63</v>
      </c>
      <c r="C193" s="49" t="s">
        <v>198</v>
      </c>
      <c r="D193" s="65" t="s">
        <v>199</v>
      </c>
      <c r="E193" s="59" t="s">
        <v>29</v>
      </c>
      <c r="F193" s="20">
        <v>14.8</v>
      </c>
      <c r="G193" s="24">
        <f t="shared" ref="G193:G195" si="21">F193*1.25</f>
        <v>18.5</v>
      </c>
      <c r="H193" s="52">
        <v>370</v>
      </c>
      <c r="I193" s="52">
        <v>7.08</v>
      </c>
      <c r="J193" s="60">
        <v>13.14</v>
      </c>
      <c r="K193" s="60">
        <v>55.74</v>
      </c>
    </row>
    <row r="194" s="1" customFormat="1" spans="1:11">
      <c r="A194" s="19"/>
      <c r="B194" s="19" t="s">
        <v>65</v>
      </c>
      <c r="C194" s="75"/>
      <c r="D194" s="76" t="s">
        <v>200</v>
      </c>
      <c r="E194" s="77" t="s">
        <v>68</v>
      </c>
      <c r="F194" s="23">
        <v>18</v>
      </c>
      <c r="G194" s="24">
        <f t="shared" si="21"/>
        <v>22.5</v>
      </c>
      <c r="H194" s="78">
        <v>44</v>
      </c>
      <c r="I194" s="78">
        <v>1.41</v>
      </c>
      <c r="J194" s="82">
        <v>0.18</v>
      </c>
      <c r="K194" s="82">
        <v>17.63</v>
      </c>
    </row>
    <row r="195" s="1" customFormat="1" ht="25.5" spans="1:11">
      <c r="A195" s="19"/>
      <c r="B195" s="19" t="s">
        <v>69</v>
      </c>
      <c r="C195" s="53"/>
      <c r="D195" s="54" t="s">
        <v>70</v>
      </c>
      <c r="E195" s="57" t="s">
        <v>60</v>
      </c>
      <c r="F195" s="47">
        <v>16</v>
      </c>
      <c r="G195" s="24">
        <f t="shared" si="21"/>
        <v>20</v>
      </c>
      <c r="H195" s="56">
        <v>83.4</v>
      </c>
      <c r="I195" s="56">
        <v>0.1</v>
      </c>
      <c r="J195" s="61">
        <v>0.2</v>
      </c>
      <c r="K195" s="61">
        <v>19.6</v>
      </c>
    </row>
    <row r="196" s="1" customFormat="1" spans="1:11">
      <c r="A196" s="20"/>
      <c r="C196" s="29"/>
      <c r="D196" s="62" t="s">
        <v>71</v>
      </c>
      <c r="E196" s="63">
        <v>450</v>
      </c>
      <c r="F196" s="30">
        <f>SUM(F193:F195)</f>
        <v>48.8</v>
      </c>
      <c r="G196" s="31">
        <f>SUM(G193:G195)</f>
        <v>61</v>
      </c>
      <c r="H196" s="58">
        <v>497.4</v>
      </c>
      <c r="I196" s="83">
        <v>8.59</v>
      </c>
      <c r="J196" s="84">
        <v>13.52</v>
      </c>
      <c r="K196" s="85">
        <v>92.97</v>
      </c>
    </row>
    <row r="197" s="1" customFormat="1" spans="1:11">
      <c r="A197" s="20"/>
      <c r="B197" s="20"/>
      <c r="C197" s="29"/>
      <c r="D197" s="62" t="s">
        <v>142</v>
      </c>
      <c r="E197" s="63">
        <v>2125</v>
      </c>
      <c r="F197" s="32">
        <f>F184+F192+F196</f>
        <v>164.53</v>
      </c>
      <c r="G197" s="32">
        <v>205.66</v>
      </c>
      <c r="H197" s="58">
        <v>2531.99</v>
      </c>
      <c r="I197" s="62">
        <v>92.94</v>
      </c>
      <c r="J197" s="63">
        <v>93.87</v>
      </c>
      <c r="K197" s="64">
        <v>323.46</v>
      </c>
    </row>
    <row r="198" s="1" customFormat="1" ht="19" customHeight="1" spans="1:11">
      <c r="A198" s="38" t="s">
        <v>73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</row>
    <row r="199" s="1" customFormat="1" spans="1:11">
      <c r="A199" s="39"/>
      <c r="B199" s="39"/>
      <c r="C199" s="40"/>
      <c r="D199" s="40"/>
      <c r="E199" s="40"/>
      <c r="F199" s="40"/>
      <c r="G199" s="40"/>
      <c r="H199" s="40"/>
      <c r="I199" s="40"/>
      <c r="J199" s="40"/>
      <c r="K199" s="40"/>
    </row>
    <row r="200" s="1" customFormat="1" spans="1:11">
      <c r="A200" s="41"/>
      <c r="B200" s="41"/>
      <c r="C200" s="40" t="s">
        <v>74</v>
      </c>
      <c r="D200" s="40"/>
      <c r="E200" s="40"/>
      <c r="F200" s="40"/>
      <c r="G200" s="40"/>
      <c r="H200" s="40"/>
      <c r="I200" s="40"/>
      <c r="J200" s="40"/>
      <c r="K200" s="40"/>
    </row>
    <row r="201" s="1" customFormat="1" spans="1:11">
      <c r="A201" s="41"/>
      <c r="B201" s="41"/>
      <c r="C201" s="40"/>
      <c r="D201" s="40"/>
      <c r="E201" s="40"/>
      <c r="F201" s="40"/>
      <c r="G201" s="40"/>
      <c r="H201" s="40"/>
      <c r="I201" s="40"/>
      <c r="J201" s="40"/>
      <c r="K201" s="40"/>
    </row>
    <row r="202" s="1" customFormat="1" spans="1:11">
      <c r="A202" s="41"/>
      <c r="B202" s="41"/>
      <c r="C202" s="40" t="s">
        <v>75</v>
      </c>
      <c r="D202" s="40"/>
      <c r="E202" s="40"/>
      <c r="F202" s="40"/>
      <c r="G202" s="40"/>
      <c r="H202" s="40"/>
      <c r="I202" s="40"/>
      <c r="J202" s="40"/>
      <c r="K202" s="40"/>
    </row>
    <row r="203" s="1" customFormat="1" spans="1:11">
      <c r="A203" s="41"/>
      <c r="B203" s="41"/>
      <c r="C203" s="40"/>
      <c r="D203" s="40"/>
      <c r="E203" s="40"/>
      <c r="F203" s="40"/>
      <c r="G203" s="40"/>
      <c r="H203" s="40"/>
      <c r="I203" s="40"/>
      <c r="J203" s="40"/>
      <c r="K203" s="40"/>
    </row>
    <row r="204" s="1" customFormat="1" spans="1:11">
      <c r="A204" s="40"/>
      <c r="B204" s="40"/>
      <c r="C204" s="40" t="s">
        <v>76</v>
      </c>
      <c r="D204" s="41"/>
      <c r="E204" s="40"/>
      <c r="F204" s="40"/>
      <c r="G204" s="40"/>
      <c r="H204" s="40"/>
      <c r="I204" s="40"/>
      <c r="J204" s="40"/>
      <c r="K204" s="40"/>
    </row>
    <row r="205" s="1" customFormat="1" spans="1:11">
      <c r="A205" s="41"/>
      <c r="B205" s="41"/>
      <c r="C205" s="40"/>
      <c r="D205" s="40"/>
      <c r="E205" s="40"/>
      <c r="F205" s="40"/>
      <c r="G205" s="40"/>
      <c r="H205" s="40"/>
      <c r="I205" s="40"/>
      <c r="J205" s="40"/>
      <c r="K205" s="40"/>
    </row>
    <row r="206" s="1" customFormat="1" spans="1:11">
      <c r="A206" s="40"/>
      <c r="B206" s="40"/>
      <c r="C206" s="40" t="s">
        <v>77</v>
      </c>
      <c r="D206" s="40"/>
      <c r="E206" s="40"/>
      <c r="F206" s="40"/>
      <c r="G206" s="40"/>
      <c r="H206" s="40"/>
      <c r="I206" s="40"/>
      <c r="J206" s="40"/>
      <c r="K206" s="40"/>
    </row>
    <row r="207" s="1" customFormat="1" spans="1:1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</row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</sheetData>
  <mergeCells count="68">
    <mergeCell ref="B1:C1"/>
    <mergeCell ref="H1:I1"/>
    <mergeCell ref="B2:C2"/>
    <mergeCell ref="H2:J2"/>
    <mergeCell ref="B3:C3"/>
    <mergeCell ref="H4:K4"/>
    <mergeCell ref="H5:K5"/>
    <mergeCell ref="H6:K6"/>
    <mergeCell ref="B7:D7"/>
    <mergeCell ref="I9:K9"/>
    <mergeCell ref="A31:K31"/>
    <mergeCell ref="B56:C56"/>
    <mergeCell ref="H56:I56"/>
    <mergeCell ref="B57:C57"/>
    <mergeCell ref="H57:J57"/>
    <mergeCell ref="H58:K58"/>
    <mergeCell ref="B59:D59"/>
    <mergeCell ref="I61:K61"/>
    <mergeCell ref="A81:K81"/>
    <mergeCell ref="B116:C116"/>
    <mergeCell ref="H116:I116"/>
    <mergeCell ref="B117:C117"/>
    <mergeCell ref="H117:J117"/>
    <mergeCell ref="H118:K118"/>
    <mergeCell ref="B119:D119"/>
    <mergeCell ref="I121:K121"/>
    <mergeCell ref="A143:K143"/>
    <mergeCell ref="B172:C172"/>
    <mergeCell ref="H172:I172"/>
    <mergeCell ref="B173:C173"/>
    <mergeCell ref="H173:J173"/>
    <mergeCell ref="H174:K174"/>
    <mergeCell ref="B175:D175"/>
    <mergeCell ref="I177:K177"/>
    <mergeCell ref="A198:K198"/>
    <mergeCell ref="A9:A10"/>
    <mergeCell ref="A61:A62"/>
    <mergeCell ref="A121:A122"/>
    <mergeCell ref="A177:A178"/>
    <mergeCell ref="B9:B10"/>
    <mergeCell ref="B61:B62"/>
    <mergeCell ref="B121:B122"/>
    <mergeCell ref="B177:B178"/>
    <mergeCell ref="C9:C10"/>
    <mergeCell ref="C61:C62"/>
    <mergeCell ref="C121:C122"/>
    <mergeCell ref="C177:C178"/>
    <mergeCell ref="D9:D10"/>
    <mergeCell ref="D61:D62"/>
    <mergeCell ref="D121:D122"/>
    <mergeCell ref="D177:D178"/>
    <mergeCell ref="E9:E10"/>
    <mergeCell ref="E61:E62"/>
    <mergeCell ref="E121:E122"/>
    <mergeCell ref="E131:E132"/>
    <mergeCell ref="E177:E178"/>
    <mergeCell ref="F9:F10"/>
    <mergeCell ref="F61:F62"/>
    <mergeCell ref="F121:F122"/>
    <mergeCell ref="F177:F178"/>
    <mergeCell ref="G9:G10"/>
    <mergeCell ref="G61:G62"/>
    <mergeCell ref="G121:G122"/>
    <mergeCell ref="G177:G178"/>
    <mergeCell ref="H9:H10"/>
    <mergeCell ref="H61:H62"/>
    <mergeCell ref="H121:H122"/>
    <mergeCell ref="H177:H178"/>
  </mergeCells>
  <pageMargins left="0.196527777777778" right="0.196527777777778" top="1" bottom="1" header="0.5" footer="0.5"/>
  <pageSetup paperSize="9" scale="7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1-я 27 июня</vt:lpstr>
      <vt:lpstr>2-я 30 июня-4 июля</vt:lpstr>
      <vt:lpstr>1-я 7-11 июля</vt:lpstr>
      <vt:lpstr>2-я 14-17 июля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2024-05-15T07:46:00Z</dcterms:created>
  <dcterms:modified xsi:type="dcterms:W3CDTF">2025-07-01T07:26:24Z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8971828252C44EA293B545311BB0965A_11</vt:lpwstr>
  </property>
  <property fmtid="{D5CDD505-2E9C-101B-9397-08002B2CF9AE}" pid="3" name="KSOProductBuildVer">
    <vt:lpwstr>1049-12.2.0.21546</vt:lpwstr>
  </property>
</Properties>
</file>